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135" windowWidth="21720" windowHeight="12930" tabRatio="1000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65" r:id="rId24"/>
    <sheet name="附表5-2" sheetId="166" r:id="rId25"/>
    <sheet name="附表5-3" sheetId="167" r:id="rId26"/>
    <sheet name="附表5-4" sheetId="16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11" hidden="1">'附表2-11'!$A$5:$B$16</definedName>
    <definedName name="_xlnm._FilterDatabase" localSheetId="13" hidden="1">'附表2-13'!$A$4:$G$72</definedName>
    <definedName name="_xlnm._FilterDatabase" localSheetId="5" hidden="1">'附表2-5'!$A$2:$C$54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封面!$A$1:$C$36</definedName>
    <definedName name="_xlnm.Print_Area" localSheetId="10">'附表2-10'!$A$1:$E$32</definedName>
    <definedName name="_xlnm.Print_Area" localSheetId="12">'附表2-12'!$A$1:$E$33</definedName>
    <definedName name="_xlnm.Print_Area" localSheetId="13">'附表2-13'!$A$1:$E$57</definedName>
    <definedName name="_xlnm.Print_Area" localSheetId="3">'附表2-3'!$A$1:$E$42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'附表2-1'!$A$2:$C$21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'附表2-1'!$A$2:$C$21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'附表2-1'!$A$2:$C$21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全额差额比例">'[5]C01-1'!#REF!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24519" fullPrecision="0"/>
</workbook>
</file>

<file path=xl/calcChain.xml><?xml version="1.0" encoding="utf-8"?>
<calcChain xmlns="http://schemas.openxmlformats.org/spreadsheetml/2006/main">
  <c r="D42" i="139"/>
  <c r="D43" i="138"/>
  <c r="D57" i="148" l="1"/>
  <c r="D33" i="147"/>
  <c r="D23" i="146"/>
  <c r="D32" i="145"/>
  <c r="D40" i="137" l="1"/>
  <c r="D32"/>
  <c r="D31"/>
  <c r="B40"/>
  <c r="B31"/>
  <c r="D34" i="136"/>
  <c r="D35"/>
  <c r="D36"/>
  <c r="D37"/>
  <c r="D38"/>
  <c r="D39"/>
  <c r="D40"/>
  <c r="D42"/>
  <c r="D44"/>
  <c r="D33"/>
  <c r="B44" l="1"/>
  <c r="B33"/>
  <c r="E17" i="155" l="1"/>
  <c r="D17"/>
  <c r="C17"/>
  <c r="B17"/>
  <c r="E17" i="154"/>
  <c r="D17"/>
  <c r="C17"/>
  <c r="B17"/>
  <c r="E9" i="151" l="1"/>
  <c r="E10"/>
  <c r="E13"/>
  <c r="E10" i="150"/>
  <c r="E13"/>
  <c r="E5"/>
  <c r="E6" i="146"/>
  <c r="E8"/>
  <c r="E9"/>
  <c r="E11"/>
  <c r="E13"/>
  <c r="E14"/>
  <c r="E16"/>
  <c r="E18"/>
  <c r="E19"/>
  <c r="E20"/>
  <c r="E22"/>
  <c r="E23"/>
  <c r="G18"/>
  <c r="D6"/>
  <c r="D8"/>
  <c r="D9"/>
  <c r="D11"/>
  <c r="D12"/>
  <c r="D13"/>
  <c r="D14"/>
  <c r="D16"/>
  <c r="C18"/>
  <c r="E6" i="145"/>
  <c r="E9"/>
  <c r="E13"/>
  <c r="E14"/>
  <c r="E15"/>
  <c r="E16"/>
  <c r="E18"/>
  <c r="E19"/>
  <c r="E25"/>
  <c r="E26"/>
  <c r="E27"/>
  <c r="E28"/>
  <c r="E30"/>
  <c r="E32"/>
  <c r="E5"/>
  <c r="D6" l="1"/>
  <c r="D9"/>
  <c r="D13"/>
  <c r="D14"/>
  <c r="D15"/>
  <c r="D16"/>
  <c r="D18"/>
  <c r="D19"/>
  <c r="D25"/>
  <c r="D5"/>
  <c r="C32"/>
  <c r="C27"/>
  <c r="E32" i="138" l="1"/>
  <c r="J32"/>
  <c r="E6"/>
  <c r="E7"/>
  <c r="E9"/>
  <c r="E10"/>
  <c r="E11"/>
  <c r="E12"/>
  <c r="E13"/>
  <c r="E14"/>
  <c r="E15"/>
  <c r="E16"/>
  <c r="E17"/>
  <c r="E18"/>
  <c r="E19"/>
  <c r="E20"/>
  <c r="E22"/>
  <c r="E23"/>
  <c r="E24"/>
  <c r="E25"/>
  <c r="E27"/>
  <c r="E28"/>
  <c r="E29"/>
  <c r="E30"/>
  <c r="E33"/>
  <c r="E34"/>
  <c r="E35"/>
  <c r="E36"/>
  <c r="E37"/>
  <c r="E39"/>
  <c r="E41"/>
  <c r="E43"/>
  <c r="E5"/>
  <c r="D6"/>
  <c r="D7"/>
  <c r="D9"/>
  <c r="D10"/>
  <c r="D11"/>
  <c r="D12"/>
  <c r="D13"/>
  <c r="D14"/>
  <c r="D15"/>
  <c r="D16"/>
  <c r="D17"/>
  <c r="D18"/>
  <c r="D19"/>
  <c r="D20"/>
  <c r="D22"/>
  <c r="D23"/>
  <c r="D24"/>
  <c r="D25"/>
  <c r="D27"/>
  <c r="D28"/>
  <c r="D30"/>
  <c r="D5"/>
  <c r="C31" l="1"/>
  <c r="C32"/>
  <c r="C33"/>
  <c r="C34"/>
  <c r="C35"/>
  <c r="C36"/>
  <c r="C37"/>
  <c r="C38"/>
  <c r="C39"/>
  <c r="C40"/>
  <c r="C41"/>
  <c r="C42"/>
  <c r="C43"/>
  <c r="H3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5"/>
  <c r="B21"/>
  <c r="B22"/>
  <c r="B23"/>
  <c r="B24"/>
  <c r="B25"/>
  <c r="B26"/>
  <c r="B27"/>
  <c r="B28"/>
  <c r="B29"/>
  <c r="B30"/>
  <c r="B6"/>
  <c r="B7"/>
  <c r="B8"/>
  <c r="B9"/>
  <c r="B10"/>
  <c r="B11"/>
  <c r="B12"/>
  <c r="B13"/>
  <c r="B14"/>
  <c r="B15"/>
  <c r="B16"/>
  <c r="B17"/>
  <c r="B18"/>
  <c r="B19"/>
  <c r="B20"/>
  <c r="B5"/>
  <c r="B45" i="143" l="1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6"/>
  <c r="B12" l="1"/>
  <c r="B10" s="1"/>
  <c r="B13"/>
  <c r="B14"/>
  <c r="B15"/>
  <c r="B16"/>
  <c r="B17"/>
  <c r="B18"/>
  <c r="B19"/>
  <c r="B20"/>
  <c r="B2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C5"/>
  <c r="D5"/>
  <c r="E5"/>
  <c r="F5"/>
  <c r="G5"/>
  <c r="H5"/>
  <c r="I5"/>
  <c r="J5"/>
  <c r="K5"/>
  <c r="L5"/>
  <c r="M5"/>
  <c r="N5"/>
  <c r="O5"/>
  <c r="P5"/>
  <c r="Q5"/>
  <c r="R5"/>
  <c r="S5"/>
  <c r="T5"/>
  <c r="B5"/>
  <c r="C6" i="149"/>
  <c r="C7"/>
  <c r="C8"/>
  <c r="C9"/>
  <c r="C10"/>
  <c r="C11"/>
  <c r="C12"/>
  <c r="C13"/>
  <c r="C14"/>
  <c r="C15"/>
  <c r="C16"/>
  <c r="C5"/>
  <c r="I16"/>
  <c r="H16"/>
  <c r="E16"/>
  <c r="F16"/>
  <c r="G16"/>
  <c r="J16"/>
  <c r="K16"/>
  <c r="L16"/>
  <c r="M16"/>
  <c r="N16"/>
  <c r="O16"/>
  <c r="P16"/>
  <c r="Q16"/>
  <c r="R16"/>
  <c r="S16"/>
  <c r="T16"/>
  <c r="U16"/>
  <c r="D16"/>
  <c r="D26" i="143"/>
  <c r="E26"/>
  <c r="F26"/>
  <c r="G26"/>
  <c r="H26"/>
  <c r="I26"/>
  <c r="J26"/>
  <c r="K26"/>
  <c r="L26"/>
  <c r="M26"/>
  <c r="N26"/>
  <c r="O26"/>
  <c r="P26"/>
  <c r="Q26"/>
  <c r="R26"/>
  <c r="S26"/>
  <c r="T26"/>
  <c r="C26"/>
  <c r="E34" i="153" l="1"/>
  <c r="E31"/>
  <c r="E30"/>
  <c r="D34"/>
  <c r="D31"/>
  <c r="D30"/>
  <c r="D14"/>
  <c r="D5"/>
  <c r="E6" i="152"/>
  <c r="D57"/>
  <c r="D54"/>
  <c r="D6"/>
  <c r="E9" i="148"/>
  <c r="E10"/>
  <c r="E11"/>
  <c r="E15"/>
  <c r="E16"/>
  <c r="E17"/>
  <c r="E18"/>
  <c r="E19"/>
  <c r="E20"/>
  <c r="E22"/>
  <c r="E23"/>
  <c r="E25"/>
  <c r="E33"/>
  <c r="E34"/>
  <c r="E42"/>
  <c r="E44"/>
  <c r="E45"/>
  <c r="E46"/>
  <c r="E48"/>
  <c r="E54"/>
  <c r="E56"/>
  <c r="E57"/>
  <c r="D37"/>
  <c r="D42"/>
  <c r="D44"/>
  <c r="D45"/>
  <c r="D46"/>
  <c r="C9"/>
  <c r="D9" s="1"/>
  <c r="C10"/>
  <c r="D10" s="1"/>
  <c r="C11"/>
  <c r="D11" s="1"/>
  <c r="C15"/>
  <c r="D15" s="1"/>
  <c r="C16"/>
  <c r="D16" s="1"/>
  <c r="C17"/>
  <c r="D17" s="1"/>
  <c r="C18"/>
  <c r="D18" s="1"/>
  <c r="C19"/>
  <c r="D19" s="1"/>
  <c r="C20"/>
  <c r="D20" s="1"/>
  <c r="C22"/>
  <c r="D22" s="1"/>
  <c r="C23"/>
  <c r="D23" s="1"/>
  <c r="C25"/>
  <c r="D25" s="1"/>
  <c r="C33"/>
  <c r="D33" s="1"/>
  <c r="C34"/>
  <c r="D34" s="1"/>
  <c r="C36"/>
  <c r="D36" s="1"/>
  <c r="C37"/>
  <c r="C42"/>
  <c r="C44"/>
  <c r="C45"/>
  <c r="C46"/>
  <c r="C54"/>
  <c r="C56"/>
  <c r="C57"/>
  <c r="B9"/>
  <c r="B10"/>
  <c r="B11"/>
  <c r="B15"/>
  <c r="B16"/>
  <c r="B17"/>
  <c r="B18"/>
  <c r="B19"/>
  <c r="B20"/>
  <c r="B22"/>
  <c r="B23"/>
  <c r="B25"/>
  <c r="B33"/>
  <c r="B34"/>
  <c r="B36"/>
  <c r="B37"/>
  <c r="B42"/>
  <c r="B44"/>
  <c r="B45"/>
  <c r="B46"/>
  <c r="B48"/>
  <c r="K48"/>
  <c r="C48" s="1"/>
  <c r="D48" s="1"/>
  <c r="H48"/>
  <c r="B11" i="143" l="1"/>
  <c r="D6" i="147" l="1"/>
  <c r="D9"/>
  <c r="D13"/>
  <c r="D14"/>
  <c r="D15"/>
  <c r="D16"/>
  <c r="D18"/>
  <c r="D19"/>
  <c r="D25"/>
  <c r="D5"/>
  <c r="E27"/>
  <c r="E26"/>
  <c r="I27"/>
  <c r="E6"/>
  <c r="E8"/>
  <c r="E9"/>
  <c r="E13"/>
  <c r="E14"/>
  <c r="E15"/>
  <c r="E16"/>
  <c r="E18"/>
  <c r="E19"/>
  <c r="E24"/>
  <c r="E25"/>
  <c r="E28"/>
  <c r="E31"/>
  <c r="E33"/>
  <c r="E5"/>
  <c r="C33"/>
  <c r="C27"/>
  <c r="C31"/>
  <c r="C28"/>
  <c r="C6" i="140" l="1"/>
  <c r="C7"/>
  <c r="C8"/>
  <c r="C9"/>
  <c r="C19"/>
  <c r="C20"/>
  <c r="C21"/>
  <c r="C29"/>
  <c r="C30"/>
  <c r="C37"/>
  <c r="C40"/>
  <c r="C41"/>
  <c r="C42"/>
  <c r="C43"/>
  <c r="C45"/>
  <c r="C47"/>
  <c r="C49"/>
  <c r="C52"/>
  <c r="C53"/>
  <c r="C54"/>
  <c r="C60"/>
  <c r="C64"/>
  <c r="C65"/>
  <c r="C66"/>
  <c r="C74"/>
  <c r="C75"/>
  <c r="C86"/>
  <c r="C87"/>
  <c r="C88"/>
  <c r="C95"/>
  <c r="C106"/>
  <c r="C107"/>
  <c r="C120"/>
  <c r="C121"/>
  <c r="C122"/>
  <c r="C129"/>
  <c r="C130"/>
  <c r="C131"/>
  <c r="C138"/>
  <c r="C140"/>
  <c r="C153"/>
  <c r="C154"/>
  <c r="C162"/>
  <c r="C163"/>
  <c r="C164"/>
  <c r="C169"/>
  <c r="C190"/>
  <c r="C191"/>
  <c r="C196"/>
  <c r="C198"/>
  <c r="C199"/>
  <c r="C200"/>
  <c r="C203"/>
  <c r="C205"/>
  <c r="C206"/>
  <c r="C212"/>
  <c r="C213"/>
  <c r="C214"/>
  <c r="C219"/>
  <c r="C220"/>
  <c r="C221"/>
  <c r="C226"/>
  <c r="C227"/>
  <c r="C228"/>
  <c r="C232"/>
  <c r="C233"/>
  <c r="C234"/>
  <c r="C238"/>
  <c r="C239"/>
  <c r="C240"/>
  <c r="C244"/>
  <c r="C251"/>
  <c r="C252"/>
  <c r="C256"/>
  <c r="C315"/>
  <c r="C316"/>
  <c r="C317"/>
  <c r="C319"/>
  <c r="C326"/>
  <c r="C327"/>
  <c r="C337"/>
  <c r="C338"/>
  <c r="C343"/>
  <c r="C347"/>
  <c r="C355"/>
  <c r="C356"/>
  <c r="C366"/>
  <c r="C367"/>
  <c r="C368"/>
  <c r="C375"/>
  <c r="C376"/>
  <c r="C377"/>
  <c r="C380"/>
  <c r="C383"/>
  <c r="C386"/>
  <c r="C388"/>
  <c r="C389"/>
  <c r="C433"/>
  <c r="C434"/>
  <c r="C435"/>
  <c r="C436"/>
  <c r="C437"/>
  <c r="C438"/>
  <c r="C441"/>
  <c r="C442"/>
  <c r="C443"/>
  <c r="C444"/>
  <c r="C445"/>
  <c r="C446"/>
  <c r="C450"/>
  <c r="C451"/>
  <c r="C453"/>
  <c r="C457"/>
  <c r="C458"/>
  <c r="C462"/>
  <c r="C472"/>
  <c r="C473"/>
  <c r="C476"/>
  <c r="C477"/>
  <c r="C478"/>
  <c r="C482"/>
  <c r="C488"/>
  <c r="C489"/>
  <c r="C490"/>
  <c r="C491"/>
  <c r="C492"/>
  <c r="C493"/>
  <c r="C496"/>
  <c r="C512"/>
  <c r="C517"/>
  <c r="C528"/>
  <c r="C529"/>
  <c r="C530"/>
  <c r="C534"/>
  <c r="C542"/>
  <c r="C546"/>
  <c r="C547"/>
  <c r="C548"/>
  <c r="C549"/>
  <c r="C552"/>
  <c r="C555"/>
  <c r="C557"/>
  <c r="C559"/>
  <c r="C561"/>
  <c r="C562"/>
  <c r="C566"/>
  <c r="C567"/>
  <c r="C570"/>
  <c r="C571"/>
  <c r="C581"/>
  <c r="C582"/>
  <c r="C587"/>
  <c r="C591"/>
  <c r="C592"/>
  <c r="C595"/>
  <c r="C596"/>
  <c r="C597"/>
  <c r="C598"/>
  <c r="C603"/>
  <c r="C604"/>
  <c r="C606"/>
  <c r="C610"/>
  <c r="C611"/>
  <c r="C612"/>
  <c r="C613"/>
  <c r="C616"/>
  <c r="C618"/>
  <c r="C619"/>
  <c r="C621"/>
  <c r="C624"/>
  <c r="C625"/>
  <c r="C632"/>
  <c r="C637"/>
  <c r="C646"/>
  <c r="C647"/>
  <c r="C654"/>
  <c r="C655"/>
  <c r="C656"/>
  <c r="C657"/>
  <c r="C658"/>
  <c r="C661"/>
  <c r="C662"/>
  <c r="C663"/>
  <c r="C665"/>
  <c r="C666"/>
  <c r="C667"/>
  <c r="C668"/>
  <c r="C669"/>
  <c r="C670"/>
  <c r="C672"/>
  <c r="C673"/>
  <c r="C676"/>
  <c r="C677"/>
  <c r="C678"/>
  <c r="C679"/>
  <c r="C681"/>
  <c r="C687"/>
  <c r="C688"/>
  <c r="C689"/>
  <c r="C690"/>
  <c r="C691"/>
  <c r="C692"/>
  <c r="C693"/>
  <c r="C695"/>
  <c r="C699"/>
  <c r="C701"/>
  <c r="C704"/>
  <c r="C711"/>
  <c r="C712"/>
  <c r="C713"/>
  <c r="C714"/>
  <c r="C715"/>
  <c r="C718"/>
  <c r="C719"/>
  <c r="C720"/>
  <c r="C721"/>
  <c r="C731"/>
  <c r="C732"/>
  <c r="C734"/>
  <c r="C735"/>
  <c r="C736"/>
  <c r="C737"/>
  <c r="C739"/>
  <c r="C744"/>
  <c r="C745"/>
  <c r="C748"/>
  <c r="C749"/>
  <c r="C751"/>
  <c r="C753"/>
  <c r="C754"/>
  <c r="C755"/>
  <c r="C756"/>
  <c r="C764"/>
  <c r="C768"/>
  <c r="C773"/>
  <c r="C777"/>
  <c r="C781"/>
  <c r="C783"/>
  <c r="C784"/>
  <c r="C785"/>
  <c r="C786"/>
  <c r="C787"/>
  <c r="C794"/>
  <c r="C799"/>
  <c r="C800"/>
  <c r="C801"/>
  <c r="C803"/>
  <c r="C833"/>
  <c r="C834"/>
  <c r="C835"/>
  <c r="C841"/>
  <c r="C842"/>
  <c r="C860"/>
  <c r="C861"/>
  <c r="C862"/>
  <c r="C863"/>
  <c r="C864"/>
  <c r="C867"/>
  <c r="C874"/>
  <c r="C875"/>
  <c r="C876"/>
  <c r="C877"/>
  <c r="C878"/>
  <c r="C879"/>
  <c r="C880"/>
  <c r="C881"/>
  <c r="C884"/>
  <c r="C885"/>
  <c r="C886"/>
  <c r="C887"/>
  <c r="C888"/>
  <c r="C891"/>
  <c r="C892"/>
  <c r="C893"/>
  <c r="C894"/>
  <c r="C895"/>
  <c r="C903"/>
  <c r="C904"/>
  <c r="C906"/>
  <c r="C908"/>
  <c r="C910"/>
  <c r="C911"/>
  <c r="C912"/>
  <c r="C913"/>
  <c r="C914"/>
  <c r="C918"/>
  <c r="C921"/>
  <c r="C922"/>
  <c r="C923"/>
  <c r="C926"/>
  <c r="C937"/>
  <c r="C939"/>
  <c r="C940"/>
  <c r="C941"/>
  <c r="C942"/>
  <c r="C946"/>
  <c r="C951"/>
  <c r="C955"/>
  <c r="C957"/>
  <c r="C967"/>
  <c r="C979"/>
  <c r="C983"/>
  <c r="C984"/>
  <c r="C986"/>
  <c r="C989"/>
  <c r="C996"/>
  <c r="C997"/>
  <c r="C998"/>
  <c r="C999"/>
  <c r="C1003"/>
  <c r="C1004"/>
  <c r="C1006"/>
  <c r="C1017"/>
  <c r="C1018"/>
  <c r="C1019"/>
  <c r="C1023"/>
  <c r="C1040"/>
  <c r="C1041"/>
  <c r="C1042"/>
  <c r="C1061"/>
  <c r="C1062"/>
  <c r="C1081"/>
  <c r="C1092"/>
  <c r="C1093"/>
  <c r="C1113"/>
  <c r="C1122"/>
  <c r="C1127"/>
  <c r="C1128"/>
  <c r="C1135"/>
  <c r="C1143"/>
  <c r="C1144"/>
  <c r="C1148"/>
  <c r="C1150"/>
  <c r="C1156"/>
  <c r="C1157"/>
  <c r="C1158"/>
  <c r="C1159"/>
  <c r="C1167"/>
  <c r="C1168"/>
  <c r="C1169"/>
  <c r="C1174"/>
  <c r="C1175"/>
  <c r="C1176"/>
  <c r="C1180"/>
  <c r="C1181"/>
  <c r="C1183"/>
  <c r="C1184"/>
  <c r="C1211"/>
  <c r="C1212"/>
  <c r="C1223"/>
  <c r="C1224"/>
  <c r="C1225"/>
  <c r="C1228"/>
  <c r="C1229"/>
  <c r="C1230"/>
  <c r="C1232"/>
  <c r="C1234"/>
  <c r="C1235"/>
  <c r="C1243"/>
  <c r="C1244"/>
  <c r="C1272"/>
  <c r="C1278"/>
  <c r="C1285"/>
  <c r="C1286"/>
  <c r="C1302"/>
  <c r="C1303"/>
  <c r="C1306"/>
  <c r="C1309"/>
  <c r="C1311"/>
  <c r="C1320"/>
  <c r="C1321"/>
  <c r="C1322"/>
  <c r="C1332"/>
  <c r="C1373"/>
  <c r="C1374"/>
  <c r="C1375"/>
  <c r="C1376"/>
  <c r="C1379"/>
  <c r="C1380"/>
  <c r="C1384"/>
  <c r="C1387"/>
  <c r="L34" i="139" l="1"/>
  <c r="L35"/>
  <c r="L31" s="1"/>
  <c r="L36"/>
  <c r="L37"/>
  <c r="L38"/>
  <c r="L39"/>
  <c r="K31"/>
  <c r="K42" s="1"/>
  <c r="K29"/>
  <c r="J29"/>
  <c r="I31"/>
  <c r="I29"/>
  <c r="H29"/>
  <c r="H31" i="137"/>
  <c r="H33" i="136"/>
  <c r="I42" i="139" l="1"/>
</calcChain>
</file>

<file path=xl/comments1.xml><?xml version="1.0" encoding="utf-8"?>
<comments xmlns="http://schemas.openxmlformats.org/spreadsheetml/2006/main">
  <authors>
    <author>null</author>
  </authors>
  <commentList>
    <comment ref="G7" authorId="0">
      <text>
        <r>
          <rPr>
            <b/>
            <sz val="9"/>
            <color indexed="81"/>
            <rFont val="宋体"/>
            <family val="3"/>
            <charset val="134"/>
          </rPr>
          <t>null:</t>
        </r>
        <r>
          <rPr>
            <sz val="9"/>
            <color indexed="81"/>
            <rFont val="宋体"/>
            <family val="3"/>
            <charset val="134"/>
          </rPr>
          <t xml:space="preserve">
是否隐藏
</t>
        </r>
      </text>
    </comment>
  </commentList>
</comments>
</file>

<file path=xl/comments2.xml><?xml version="1.0" encoding="utf-8"?>
<comments xmlns="http://schemas.openxmlformats.org/spreadsheetml/2006/main">
  <authors>
    <author>null</author>
  </authors>
  <commentList>
    <comment ref="A12" authorId="0">
      <text>
        <r>
          <rPr>
            <b/>
            <sz val="9"/>
            <color indexed="81"/>
            <rFont val="宋体"/>
            <family val="3"/>
            <charset val="134"/>
          </rPr>
          <t>null:</t>
        </r>
        <r>
          <rPr>
            <sz val="9"/>
            <color indexed="81"/>
            <rFont val="宋体"/>
            <family val="3"/>
            <charset val="134"/>
          </rPr>
          <t xml:space="preserve">
转移支付补助</t>
        </r>
      </text>
    </comment>
    <comment ref="A21" authorId="0">
      <text>
        <r>
          <rPr>
            <b/>
            <sz val="9"/>
            <color indexed="81"/>
            <rFont val="宋体"/>
            <family val="3"/>
            <charset val="134"/>
          </rPr>
          <t>null:</t>
        </r>
        <r>
          <rPr>
            <sz val="9"/>
            <color indexed="81"/>
            <rFont val="宋体"/>
            <family val="3"/>
            <charset val="134"/>
          </rPr>
          <t xml:space="preserve">
税改
</t>
        </r>
      </text>
    </comment>
  </commentList>
</comments>
</file>

<file path=xl/sharedStrings.xml><?xml version="1.0" encoding="utf-8"?>
<sst xmlns="http://schemas.openxmlformats.org/spreadsheetml/2006/main" count="2568" uniqueCount="1924">
  <si>
    <t>一、税收收入</t>
  </si>
  <si>
    <t>一、一般公共服务支出</t>
  </si>
  <si>
    <t>二、非税收入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</si>
  <si>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</si>
  <si>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</si>
  <si>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</si>
  <si>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</si>
  <si>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</si>
  <si>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</si>
  <si>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</si>
  <si>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</si>
  <si>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</si>
  <si>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</si>
  <si>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</si>
  <si>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</si>
  <si>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</si>
  <si>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</si>
  <si>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</si>
  <si>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</si>
  <si>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</si>
  <si>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</si>
  <si>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</si>
  <si>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</si>
  <si>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</si>
  <si>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</si>
  <si>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</si>
  <si>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单位：万元</t>
  </si>
  <si>
    <t>项目</t>
  </si>
  <si>
    <t>合  计</t>
    <phoneticPr fontId="38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</si>
  <si>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</si>
  <si>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</si>
  <si>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</si>
  <si>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</si>
  <si>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</si>
  <si>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</si>
  <si>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</si>
  <si>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</si>
  <si>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</si>
  <si>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</si>
  <si>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</si>
  <si>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一、利润收入</t>
  </si>
  <si>
    <t>二、股利、股息收入</t>
  </si>
  <si>
    <t>三、产权转让收入</t>
  </si>
  <si>
    <t xml:space="preserve">    调出资金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</si>
  <si>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</si>
  <si>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</si>
  <si>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</si>
  <si>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</si>
  <si>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</si>
  <si>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</si>
  <si>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</si>
  <si>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</si>
  <si>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</si>
  <si>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</si>
  <si>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</si>
  <si>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</si>
  <si>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</si>
  <si>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</si>
  <si>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</si>
  <si>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</si>
  <si>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</si>
  <si>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</si>
  <si>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</si>
  <si>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</si>
  <si>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</si>
  <si>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</si>
  <si>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</si>
  <si>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</si>
  <si>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</si>
  <si>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</si>
  <si>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</si>
  <si>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</si>
  <si>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</si>
  <si>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</si>
  <si>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</si>
  <si>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</si>
  <si>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</si>
  <si>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</si>
  <si>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</si>
  <si>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</si>
  <si>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</si>
  <si>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</si>
  <si>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</si>
  <si>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</si>
  <si>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</si>
  <si>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</si>
  <si>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</si>
  <si>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调出资金</t>
  </si>
  <si>
    <t>预算数</t>
    <phoneticPr fontId="38" type="noConversion"/>
  </si>
  <si>
    <t>决算数</t>
    <phoneticPr fontId="38" type="noConversion"/>
  </si>
  <si>
    <t>决算数</t>
  </si>
  <si>
    <t>附表2-19</t>
    <phoneticPr fontId="38" type="noConversion"/>
  </si>
  <si>
    <t>附表2-20</t>
    <phoneticPr fontId="38" type="noConversion"/>
  </si>
  <si>
    <t>工资福利支出</t>
  </si>
  <si>
    <t>商品和服务支出</t>
  </si>
  <si>
    <t>其他资本性支出</t>
  </si>
  <si>
    <t>其他支出</t>
  </si>
  <si>
    <t>上级补助收入</t>
  </si>
  <si>
    <t>项  目</t>
  </si>
  <si>
    <t xml:space="preserve">    （1）公务用车购置费</t>
  </si>
  <si>
    <t xml:space="preserve">    （1）国内接待费</t>
  </si>
  <si>
    <t xml:space="preserve">    （2）国（境）外接待费</t>
  </si>
  <si>
    <t>单位：万元</t>
    <phoneticPr fontId="38" type="noConversion"/>
  </si>
  <si>
    <t>单位：万元</t>
    <phoneticPr fontId="38" type="noConversion"/>
  </si>
  <si>
    <t xml:space="preserve">    （2）公务用车运行维护费</t>
  </si>
  <si>
    <t xml:space="preserve">         其中：外事接待费</t>
  </si>
  <si>
    <t xml:space="preserve">     其中：外事接待批次（个）</t>
  </si>
  <si>
    <t xml:space="preserve">     其中：外事接待人次（人）</t>
  </si>
  <si>
    <t>预算科目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</si>
  <si>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</si>
  <si>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</si>
  <si>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</si>
  <si>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</si>
  <si>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</si>
  <si>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</si>
  <si>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</si>
  <si>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</si>
  <si>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</si>
  <si>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</si>
  <si>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</si>
  <si>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</si>
  <si>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</si>
  <si>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</si>
  <si>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</si>
  <si>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</si>
  <si>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</si>
  <si>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</si>
  <si>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</si>
  <si>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</si>
  <si>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决算数为预算数的%</t>
    <phoneticPr fontId="38" type="noConversion"/>
  </si>
  <si>
    <t>单位：万元</t>
    <phoneticPr fontId="38" type="noConversion"/>
  </si>
  <si>
    <t>决算数为预算数的%</t>
    <phoneticPr fontId="38" type="noConversion"/>
  </si>
  <si>
    <t>预算数</t>
    <phoneticPr fontId="38" type="noConversion"/>
  </si>
  <si>
    <t>附表2-7</t>
    <phoneticPr fontId="38" type="noConversion"/>
  </si>
  <si>
    <t>预算数</t>
    <phoneticPr fontId="38" type="noConversion"/>
  </si>
  <si>
    <t>决算数（试编）</t>
    <phoneticPr fontId="38" type="noConversion"/>
  </si>
  <si>
    <t>小计</t>
    <phoneticPr fontId="38" type="noConversion"/>
  </si>
  <si>
    <t xml:space="preserve">  1．因公出国（境）费</t>
  </si>
  <si>
    <t xml:space="preserve">  2．公务用车购置及运行维护费</t>
  </si>
  <si>
    <t xml:space="preserve">  3．公务接待费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</si>
  <si>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</si>
  <si>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</si>
  <si>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</si>
  <si>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</si>
  <si>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</si>
  <si>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6．国内公务接待人次（人）</t>
  </si>
  <si>
    <t xml:space="preserve">  7．国（境）外公务接待批次（个）</t>
  </si>
  <si>
    <t xml:space="preserve">  8．国（境）外公务接待人次（人）</t>
  </si>
  <si>
    <t>单位：万元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</si>
  <si>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</si>
  <si>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</si>
  <si>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</si>
  <si>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附表2-12</t>
    <phoneticPr fontId="38" type="noConversion"/>
  </si>
  <si>
    <t>单位：万元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</si>
  <si>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</si>
  <si>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</si>
  <si>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</si>
  <si>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债务收入</t>
    <phoneticPr fontId="38" type="noConversion"/>
  </si>
  <si>
    <t>转移性收入</t>
    <phoneticPr fontId="38" type="noConversion"/>
  </si>
  <si>
    <t xml:space="preserve">    待偿债置换专项债券上年结余</t>
    <phoneticPr fontId="38" type="noConversion"/>
  </si>
  <si>
    <t xml:space="preserve">    上年结余</t>
    <phoneticPr fontId="38" type="noConversion"/>
  </si>
  <si>
    <t xml:space="preserve">    调入资金</t>
    <phoneticPr fontId="38" type="noConversion"/>
  </si>
  <si>
    <t>单位：万元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</si>
  <si>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</si>
  <si>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</si>
  <si>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</si>
  <si>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债务还本支出</t>
    <phoneticPr fontId="38" type="noConversion"/>
  </si>
  <si>
    <t>转移性支出</t>
    <phoneticPr fontId="38" type="noConversion"/>
  </si>
  <si>
    <t>单位：万元</t>
    <phoneticPr fontId="38" type="noConversion"/>
  </si>
  <si>
    <t xml:space="preserve"> </t>
  </si>
  <si>
    <t>单位：万元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</si>
  <si>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</si>
  <si>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</si>
  <si>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</si>
  <si>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上年结余</t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</si>
  <si>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</si>
  <si>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</si>
  <si>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</si>
  <si>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单位：万元</t>
    <phoneticPr fontId="38" type="noConversion"/>
  </si>
  <si>
    <t>决算数</t>
    <phoneticPr fontId="38" type="noConversion"/>
  </si>
  <si>
    <t>决算数为预算数的%</t>
    <phoneticPr fontId="38" type="noConversion"/>
  </si>
  <si>
    <t>决算数为上年决算数%</t>
    <phoneticPr fontId="38" type="noConversion"/>
  </si>
  <si>
    <t>附表2-1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</si>
  <si>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</si>
  <si>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</si>
  <si>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</si>
  <si>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　　其他税收收入</t>
    <phoneticPr fontId="38" type="noConversion"/>
  </si>
  <si>
    <t>收入合计</t>
    <phoneticPr fontId="38" type="noConversion"/>
  </si>
  <si>
    <t>三、债务收入</t>
    <phoneticPr fontId="38" type="noConversion"/>
  </si>
  <si>
    <t>四、转移性收入</t>
    <phoneticPr fontId="38" type="noConversion"/>
  </si>
  <si>
    <t xml:space="preserve">    上级补助收入</t>
    <phoneticPr fontId="38" type="noConversion"/>
  </si>
  <si>
    <t xml:space="preserve">        返还性收入</t>
    <phoneticPr fontId="38" type="noConversion"/>
  </si>
  <si>
    <t xml:space="preserve">        一般性转移支付收入</t>
    <phoneticPr fontId="38" type="noConversion"/>
  </si>
  <si>
    <t xml:space="preserve">        专项转移支付收入</t>
    <phoneticPr fontId="38" type="noConversion"/>
  </si>
  <si>
    <t xml:space="preserve">    上年结余收入</t>
    <phoneticPr fontId="38" type="noConversion"/>
  </si>
  <si>
    <t xml:space="preserve">    待偿债置换一般债券上年结余</t>
    <phoneticPr fontId="38" type="noConversion"/>
  </si>
  <si>
    <t xml:space="preserve">    国债转贷收入、上年结余及转补助数</t>
    <phoneticPr fontId="38" type="noConversion"/>
  </si>
  <si>
    <t xml:space="preserve">    调入资金</t>
    <phoneticPr fontId="38" type="noConversion"/>
  </si>
  <si>
    <t>附表2-2</t>
    <phoneticPr fontId="38" type="noConversion"/>
  </si>
  <si>
    <t>债务还本支出</t>
    <phoneticPr fontId="38" type="noConversion"/>
  </si>
  <si>
    <t>转移性支出</t>
    <phoneticPr fontId="38" type="noConversion"/>
  </si>
  <si>
    <t xml:space="preserve">  援助其他地区支出</t>
    <phoneticPr fontId="38" type="noConversion"/>
  </si>
  <si>
    <t xml:space="preserve">  增设预算周转金</t>
    <phoneticPr fontId="38" type="noConversion"/>
  </si>
  <si>
    <t xml:space="preserve">  国债转贷拨付数及年终结余</t>
    <phoneticPr fontId="38" type="noConversion"/>
  </si>
  <si>
    <t xml:space="preserve">  安排预算稳定调节基金</t>
    <phoneticPr fontId="38" type="noConversion"/>
  </si>
  <si>
    <t xml:space="preserve">  调出资金</t>
    <phoneticPr fontId="38" type="noConversion"/>
  </si>
  <si>
    <t xml:space="preserve">  待偿债置换一般债券结余</t>
    <phoneticPr fontId="38" type="noConversion"/>
  </si>
  <si>
    <t xml:space="preserve">  年终结余</t>
    <phoneticPr fontId="38" type="noConversion"/>
  </si>
  <si>
    <t>附表2-3</t>
    <phoneticPr fontId="38" type="noConversion"/>
  </si>
  <si>
    <t>　　其他税收收入</t>
    <phoneticPr fontId="38" type="noConversion"/>
  </si>
  <si>
    <t>附表2-4</t>
    <phoneticPr fontId="38" type="noConversion"/>
  </si>
  <si>
    <t xml:space="preserve">  补助下级支出</t>
    <phoneticPr fontId="38" type="noConversion"/>
  </si>
  <si>
    <t xml:space="preserve">  债务转贷支出</t>
    <phoneticPr fontId="38" type="noConversion"/>
  </si>
  <si>
    <t xml:space="preserve">  援助其他地区支出</t>
    <phoneticPr fontId="38" type="noConversion"/>
  </si>
  <si>
    <t xml:space="preserve">  国债转贷拨付数及年终结余</t>
    <phoneticPr fontId="38" type="noConversion"/>
  </si>
  <si>
    <t xml:space="preserve">  调出资金</t>
    <phoneticPr fontId="38" type="noConversion"/>
  </si>
  <si>
    <t xml:space="preserve">  待偿债置换一般债券结余</t>
    <phoneticPr fontId="38" type="noConversion"/>
  </si>
  <si>
    <t xml:space="preserve">  年终结余</t>
    <phoneticPr fontId="38" type="noConversion"/>
  </si>
  <si>
    <t>附表2-5</t>
    <phoneticPr fontId="38" type="noConversion"/>
  </si>
  <si>
    <t>单位：万元</t>
    <phoneticPr fontId="38" type="noConversion"/>
  </si>
  <si>
    <t>决算数为上年决算数的%</t>
    <phoneticPr fontId="38" type="noConversion"/>
  </si>
  <si>
    <t>附表2-6</t>
    <phoneticPr fontId="38" type="noConversion"/>
  </si>
  <si>
    <t>单位：万元</t>
    <phoneticPr fontId="38" type="noConversion"/>
  </si>
  <si>
    <t>预算数</t>
    <phoneticPr fontId="38" type="noConversion"/>
  </si>
  <si>
    <t>决算数（试编）</t>
    <phoneticPr fontId="38" type="noConversion"/>
  </si>
  <si>
    <t>决算数为预算数的%</t>
    <phoneticPr fontId="38" type="noConversion"/>
  </si>
  <si>
    <r>
      <t>附表2</t>
    </r>
    <r>
      <rPr>
        <sz val="12"/>
        <rFont val="宋体"/>
        <family val="3"/>
        <charset val="134"/>
      </rPr>
      <t>-8</t>
    </r>
    <phoneticPr fontId="38" type="noConversion"/>
  </si>
  <si>
    <r>
      <t>附表2</t>
    </r>
    <r>
      <rPr>
        <sz val="11"/>
        <color theme="1"/>
        <rFont val="宋体"/>
        <family val="2"/>
        <charset val="134"/>
        <scheme val="minor"/>
      </rPr>
      <t>-9</t>
    </r>
    <phoneticPr fontId="38" type="noConversion"/>
  </si>
  <si>
    <t>统计数</t>
    <phoneticPr fontId="70" type="noConversion"/>
  </si>
  <si>
    <t>附表2-10</t>
    <phoneticPr fontId="38" type="noConversion"/>
  </si>
  <si>
    <t>债务收入</t>
    <phoneticPr fontId="38" type="noConversion"/>
  </si>
  <si>
    <t>转移性收入</t>
    <phoneticPr fontId="38" type="noConversion"/>
  </si>
  <si>
    <t xml:space="preserve">    上级补助收入</t>
    <phoneticPr fontId="38" type="noConversion"/>
  </si>
  <si>
    <t xml:space="preserve">    待偿债置换专项债券上年结余</t>
    <phoneticPr fontId="38" type="noConversion"/>
  </si>
  <si>
    <t xml:space="preserve">    上年结余</t>
    <phoneticPr fontId="38" type="noConversion"/>
  </si>
  <si>
    <t xml:space="preserve">    调入资金</t>
    <phoneticPr fontId="38" type="noConversion"/>
  </si>
  <si>
    <t>附表2-11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</si>
  <si>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</si>
  <si>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</si>
  <si>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</si>
  <si>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债务还本支出</t>
    <phoneticPr fontId="38" type="noConversion"/>
  </si>
  <si>
    <t>转移性支出</t>
    <phoneticPr fontId="38" type="noConversion"/>
  </si>
  <si>
    <t xml:space="preserve">    调出资金</t>
    <phoneticPr fontId="38" type="noConversion"/>
  </si>
  <si>
    <t xml:space="preserve">    待偿债置换专项债券结余</t>
    <phoneticPr fontId="38" type="noConversion"/>
  </si>
  <si>
    <t xml:space="preserve">    年终结余</t>
    <phoneticPr fontId="38" type="noConversion"/>
  </si>
  <si>
    <t>附表2-13</t>
    <phoneticPr fontId="38" type="noConversion"/>
  </si>
  <si>
    <t>债务还本支出</t>
    <phoneticPr fontId="38" type="noConversion"/>
  </si>
  <si>
    <t>转移性支出</t>
    <phoneticPr fontId="38" type="noConversion"/>
  </si>
  <si>
    <t xml:space="preserve">    债务转贷支出</t>
    <phoneticPr fontId="38" type="noConversion"/>
  </si>
  <si>
    <t xml:space="preserve">    调出资金</t>
    <phoneticPr fontId="38" type="noConversion"/>
  </si>
  <si>
    <t xml:space="preserve">    待偿债置换专项债券结余</t>
    <phoneticPr fontId="38" type="noConversion"/>
  </si>
  <si>
    <t xml:space="preserve">    年终结余</t>
    <phoneticPr fontId="38" type="noConversion"/>
  </si>
  <si>
    <r>
      <t>附表2</t>
    </r>
    <r>
      <rPr>
        <sz val="12"/>
        <rFont val="宋体"/>
        <family val="3"/>
        <charset val="134"/>
      </rPr>
      <t>-14</t>
    </r>
    <phoneticPr fontId="38" type="noConversion"/>
  </si>
  <si>
    <t>单位：万元</t>
    <phoneticPr fontId="38" type="noConversion"/>
  </si>
  <si>
    <t>项目</t>
    <phoneticPr fontId="38" type="noConversion"/>
  </si>
  <si>
    <t>附表2-15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</si>
  <si>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</si>
  <si>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</si>
  <si>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</si>
  <si>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四、清算收入</t>
    <phoneticPr fontId="38" type="noConversion"/>
  </si>
  <si>
    <t>附表2-16</t>
    <phoneticPr fontId="38" type="noConversion"/>
  </si>
  <si>
    <t>调整预算数</t>
    <phoneticPr fontId="38" type="noConversion"/>
  </si>
  <si>
    <t>决算数为预算数的%</t>
    <phoneticPr fontId="38" type="noConversion"/>
  </si>
  <si>
    <t>决算数为上年决算数的%</t>
    <phoneticPr fontId="38" type="noConversion"/>
  </si>
  <si>
    <t>一、解决历史遗留问题及改革成本支出</t>
    <phoneticPr fontId="38" type="noConversion"/>
  </si>
  <si>
    <t>二、国有企业资本金注入</t>
    <phoneticPr fontId="38" type="noConversion"/>
  </si>
  <si>
    <t>三、国有企业政策性补贴</t>
    <phoneticPr fontId="38" type="noConversion"/>
  </si>
  <si>
    <t>四、金融国有资本经营预算支出</t>
    <phoneticPr fontId="38" type="noConversion"/>
  </si>
  <si>
    <t>五、其他国有资本经营预算支出</t>
    <phoneticPr fontId="38" type="noConversion"/>
  </si>
  <si>
    <t>调出资金</t>
    <phoneticPr fontId="38" type="noConversion"/>
  </si>
  <si>
    <t>年终结余</t>
    <phoneticPr fontId="38" type="noConversion"/>
  </si>
  <si>
    <r>
      <t>附表2</t>
    </r>
    <r>
      <rPr>
        <sz val="12"/>
        <rFont val="宋体"/>
        <family val="3"/>
        <charset val="134"/>
      </rPr>
      <t>-17</t>
    </r>
    <phoneticPr fontId="38" type="noConversion"/>
  </si>
  <si>
    <t>单位：万元</t>
    <phoneticPr fontId="38" type="noConversion"/>
  </si>
  <si>
    <t>企业</t>
    <phoneticPr fontId="38" type="noConversion"/>
  </si>
  <si>
    <t>决算数</t>
    <phoneticPr fontId="38" type="noConversion"/>
  </si>
  <si>
    <t xml:space="preserve">    国有资本经营预算转移支付收入</t>
    <phoneticPr fontId="38" type="noConversion"/>
  </si>
  <si>
    <t xml:space="preserve">    上年结转收入</t>
    <phoneticPr fontId="38" type="noConversion"/>
  </si>
  <si>
    <t>附表2-18</t>
    <phoneticPr fontId="38" type="noConversion"/>
  </si>
  <si>
    <t>单位：万元</t>
    <phoneticPr fontId="38" type="noConversion"/>
  </si>
  <si>
    <t>调整预算数</t>
    <phoneticPr fontId="38" type="noConversion"/>
  </si>
  <si>
    <t>决算数</t>
    <phoneticPr fontId="38" type="noConversion"/>
  </si>
  <si>
    <t>决算数为预算数的％</t>
    <phoneticPr fontId="38" type="noConversion"/>
  </si>
  <si>
    <t>决算数为上年决算数的％</t>
    <phoneticPr fontId="38" type="noConversion"/>
  </si>
  <si>
    <t>一、解决历史遗留问题及改革成本支出</t>
    <phoneticPr fontId="38" type="noConversion"/>
  </si>
  <si>
    <t xml:space="preserve"> 其中：厂办大集体改革支出</t>
    <phoneticPr fontId="38" type="noConversion"/>
  </si>
  <si>
    <t>“三供一业”移交补助支出</t>
    <phoneticPr fontId="38" type="noConversion"/>
  </si>
  <si>
    <t>国有企业办职教幼教补助支出</t>
    <phoneticPr fontId="38" type="noConversion"/>
  </si>
  <si>
    <t>国有企业办公共服务机构移交补助支出</t>
    <phoneticPr fontId="38" type="noConversion"/>
  </si>
  <si>
    <t>二、国有企业资本金注入</t>
    <phoneticPr fontId="38" type="noConversion"/>
  </si>
  <si>
    <t xml:space="preserve"> 其中：国有经济结构调整支出</t>
    <phoneticPr fontId="38" type="noConversion"/>
  </si>
  <si>
    <t>三、国有企业政策性补贴</t>
    <phoneticPr fontId="38" type="noConversion"/>
  </si>
  <si>
    <t xml:space="preserve"> 其中：国有企业政策性补贴</t>
    <phoneticPr fontId="38" type="noConversion"/>
  </si>
  <si>
    <t>四、金融国有资本经营预算支出</t>
    <phoneticPr fontId="38" type="noConversion"/>
  </si>
  <si>
    <t xml:space="preserve"> 其中：资本性支出</t>
    <phoneticPr fontId="38" type="noConversion"/>
  </si>
  <si>
    <t xml:space="preserve">      其他金融国有资本经营预算支出</t>
    <phoneticPr fontId="38" type="noConversion"/>
  </si>
  <si>
    <t>五、其他国有资本经营预算支出</t>
    <phoneticPr fontId="38" type="noConversion"/>
  </si>
  <si>
    <t xml:space="preserve">    国有资本经营预算转移支付支出</t>
    <phoneticPr fontId="38" type="noConversion"/>
  </si>
  <si>
    <t>附表2-21</t>
    <phoneticPr fontId="38" type="noConversion"/>
  </si>
  <si>
    <t>预算数</t>
    <phoneticPr fontId="38" type="noConversion"/>
  </si>
  <si>
    <t>决算数</t>
    <phoneticPr fontId="38" type="noConversion"/>
  </si>
  <si>
    <t>决算数为预算数的%</t>
    <phoneticPr fontId="38" type="noConversion"/>
  </si>
  <si>
    <t>决算数为上年决算数%</t>
    <phoneticPr fontId="38" type="noConversion"/>
  </si>
  <si>
    <t xml:space="preserve">    其中：保险费收入</t>
    <phoneticPr fontId="38" type="noConversion"/>
  </si>
  <si>
    <t xml:space="preserve">          财政补贴收入</t>
    <phoneticPr fontId="38" type="noConversion"/>
  </si>
  <si>
    <t xml:space="preserve">          利息收入</t>
    <phoneticPr fontId="38" type="noConversion"/>
  </si>
  <si>
    <t xml:space="preserve">          其他收入</t>
    <phoneticPr fontId="38" type="noConversion"/>
  </si>
  <si>
    <t xml:space="preserve">          动用上年结余收入</t>
    <phoneticPr fontId="38" type="noConversion"/>
  </si>
  <si>
    <r>
      <t xml:space="preserve">  </t>
    </r>
    <r>
      <rPr>
        <sz val="11"/>
        <color indexed="8"/>
        <rFont val="宋体"/>
        <family val="3"/>
        <charset val="134"/>
      </rPr>
      <t>其中：保险费收入</t>
    </r>
    <phoneticPr fontId="38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</si>
  <si>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财政补贴收入</t>
    </r>
    <phoneticPr fontId="38" type="noConversion"/>
  </si>
  <si>
    <r>
      <t xml:space="preserve">             </t>
    </r>
    <r>
      <rPr>
        <sz val="11"/>
        <color indexed="8"/>
        <rFont val="宋体"/>
        <family val="3"/>
        <charset val="134"/>
      </rPr>
      <t>利息收入</t>
    </r>
    <phoneticPr fontId="38" type="noConversion"/>
  </si>
  <si>
    <t xml:space="preserve">           其他收入</t>
    <phoneticPr fontId="38" type="noConversion"/>
  </si>
  <si>
    <t xml:space="preserve">           动用上年结余收入</t>
    <phoneticPr fontId="38" type="noConversion"/>
  </si>
  <si>
    <t>附表2-22</t>
    <phoneticPr fontId="38" type="noConversion"/>
  </si>
  <si>
    <t>决算数</t>
    <phoneticPr fontId="38" type="noConversion"/>
  </si>
  <si>
    <t>决算数为上年决算数%</t>
    <phoneticPr fontId="38" type="noConversion"/>
  </si>
  <si>
    <t xml:space="preserve">    其中：基本养老金</t>
    <phoneticPr fontId="38" type="noConversion"/>
  </si>
  <si>
    <t xml:space="preserve">          医疗补助金</t>
    <phoneticPr fontId="38" type="noConversion"/>
  </si>
  <si>
    <t xml:space="preserve">          丧葬抚恤补助</t>
    <phoneticPr fontId="38" type="noConversion"/>
  </si>
  <si>
    <t xml:space="preserve">          其他企业职工基本养老保险基金支出</t>
    <phoneticPr fontId="38" type="noConversion"/>
  </si>
  <si>
    <t xml:space="preserve">    其中：基础养老金支出</t>
    <phoneticPr fontId="38" type="noConversion"/>
  </si>
  <si>
    <t xml:space="preserve">          个人账户养老金支出</t>
    <phoneticPr fontId="38" type="noConversion"/>
  </si>
  <si>
    <t xml:space="preserve">          丧葬抚恤补助支出</t>
    <phoneticPr fontId="38" type="noConversion"/>
  </si>
  <si>
    <t xml:space="preserve">          其他城乡居民基本养老保险基金支出</t>
    <phoneticPr fontId="38" type="noConversion"/>
  </si>
  <si>
    <t xml:space="preserve">    其中：基本养老金支出</t>
    <phoneticPr fontId="38" type="noConversion"/>
  </si>
  <si>
    <t xml:space="preserve">          其他机关事业单位基本养老保险基金支出</t>
    <phoneticPr fontId="38" type="noConversion"/>
  </si>
  <si>
    <t xml:space="preserve">        其中：城乡居民基本医疗保险基金医疗待遇支出</t>
    <phoneticPr fontId="38" type="noConversion"/>
  </si>
  <si>
    <t xml:space="preserve">              大病医疗保险支出</t>
    <phoneticPr fontId="38" type="noConversion"/>
  </si>
  <si>
    <t xml:space="preserve">              其他城乡居民基本医疗保险基金支出</t>
    <phoneticPr fontId="38" type="noConversion"/>
  </si>
  <si>
    <t xml:space="preserve">        其中：新型农村合作医疗基金医疗待遇支出</t>
    <phoneticPr fontId="38" type="noConversion"/>
  </si>
  <si>
    <t xml:space="preserve">              其他新型农村合作医疗基金支出</t>
    <phoneticPr fontId="38" type="noConversion"/>
  </si>
  <si>
    <t xml:space="preserve">        其中：城镇居民基本医疗保险基金医疗待遇支出</t>
    <phoneticPr fontId="38" type="noConversion"/>
  </si>
  <si>
    <t xml:space="preserve">              其他城镇居民基本医疗保险基金支出</t>
    <phoneticPr fontId="38" type="noConversion"/>
  </si>
  <si>
    <t xml:space="preserve">          劳动能力鉴定支出</t>
    <phoneticPr fontId="38" type="noConversion"/>
  </si>
  <si>
    <t xml:space="preserve">          工伤预防费用支出</t>
    <phoneticPr fontId="38" type="noConversion"/>
  </si>
  <si>
    <t xml:space="preserve">          其他工伤保险基金支出</t>
    <phoneticPr fontId="38" type="noConversion"/>
  </si>
  <si>
    <t xml:space="preserve">    其中：失业保险金</t>
    <phoneticPr fontId="38" type="noConversion"/>
  </si>
  <si>
    <t xml:space="preserve">          医疗保险费</t>
    <phoneticPr fontId="38" type="noConversion"/>
  </si>
  <si>
    <t xml:space="preserve">          职业培训和职业介绍补贴</t>
    <phoneticPr fontId="38" type="noConversion"/>
  </si>
  <si>
    <t xml:space="preserve">          其他失业保险基金支出</t>
    <phoneticPr fontId="38" type="noConversion"/>
  </si>
  <si>
    <t xml:space="preserve">          生育津贴支出</t>
    <phoneticPr fontId="38" type="noConversion"/>
  </si>
  <si>
    <t xml:space="preserve">          其他生育保险基金支出</t>
    <phoneticPr fontId="38" type="noConversion"/>
  </si>
  <si>
    <t>22、</t>
  </si>
  <si>
    <t>省、市、县</t>
  </si>
  <si>
    <t>省、市</t>
  </si>
  <si>
    <t>备注：</t>
    <phoneticPr fontId="38" type="noConversion"/>
  </si>
  <si>
    <t>援助其他地区支出</t>
  </si>
  <si>
    <t>项   目</t>
    <phoneticPr fontId="38" type="noConversion"/>
  </si>
  <si>
    <t>合  计</t>
    <phoneticPr fontId="38" type="noConversion"/>
  </si>
  <si>
    <t>合  计</t>
    <phoneticPr fontId="38" type="noConversion"/>
  </si>
  <si>
    <t>备注：未独立编制乡镇级政府预算的县（市、区）请表述：本县（市、区）所辖乡镇作为一级预算部门管理，未单独编制政府预算，为此未有政府性基金对下税收返还和转移支付决算数据。</t>
    <phoneticPr fontId="38" type="noConversion"/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</si>
  <si>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  <phoneticPr fontId="38" type="noConversion"/>
  </si>
  <si>
    <t>合  计</t>
    <phoneticPr fontId="38" type="noConversion"/>
  </si>
  <si>
    <t>决算数为上年决算数%</t>
    <phoneticPr fontId="38" type="noConversion"/>
  </si>
  <si>
    <t>　　营业税</t>
    <phoneticPr fontId="38" type="noConversion"/>
  </si>
  <si>
    <t xml:space="preserve">    消费税</t>
    <phoneticPr fontId="38" type="noConversion"/>
  </si>
  <si>
    <t xml:space="preserve">    消费税</t>
    <phoneticPr fontId="38" type="noConversion"/>
  </si>
  <si>
    <t>项  目</t>
    <phoneticPr fontId="38" type="noConversion"/>
  </si>
  <si>
    <t>单位：万元</t>
    <phoneticPr fontId="38" type="noConversion"/>
  </si>
  <si>
    <t>5、</t>
    <phoneticPr fontId="38" type="noConversion"/>
  </si>
  <si>
    <t>6、</t>
    <phoneticPr fontId="38" type="noConversion"/>
  </si>
  <si>
    <t>7、</t>
    <phoneticPr fontId="38" type="noConversion"/>
  </si>
  <si>
    <t>8、</t>
    <phoneticPr fontId="38" type="noConversion"/>
  </si>
  <si>
    <t>9、</t>
    <phoneticPr fontId="38" type="noConversion"/>
  </si>
  <si>
    <t>10、</t>
    <phoneticPr fontId="38" type="noConversion"/>
  </si>
  <si>
    <t>11、</t>
    <phoneticPr fontId="38" type="noConversion"/>
  </si>
  <si>
    <t>12、</t>
    <phoneticPr fontId="38" type="noConversion"/>
  </si>
  <si>
    <t>13、</t>
    <phoneticPr fontId="38" type="noConversion"/>
  </si>
  <si>
    <t>14、</t>
    <phoneticPr fontId="38" type="noConversion"/>
  </si>
  <si>
    <t>15、</t>
    <phoneticPr fontId="38" type="noConversion"/>
  </si>
  <si>
    <t>16、</t>
    <phoneticPr fontId="38" type="noConversion"/>
  </si>
  <si>
    <t>17、</t>
    <phoneticPr fontId="38" type="noConversion"/>
  </si>
  <si>
    <t>18、</t>
    <phoneticPr fontId="38" type="noConversion"/>
  </si>
  <si>
    <t>19、</t>
    <phoneticPr fontId="38" type="noConversion"/>
  </si>
  <si>
    <t>20、</t>
    <phoneticPr fontId="38" type="noConversion"/>
  </si>
  <si>
    <t>21、</t>
    <phoneticPr fontId="38" type="noConversion"/>
  </si>
  <si>
    <t>1、</t>
    <phoneticPr fontId="38" type="noConversion"/>
  </si>
  <si>
    <t>省、市、县</t>
    <phoneticPr fontId="38" type="noConversion"/>
  </si>
  <si>
    <t>2、</t>
    <phoneticPr fontId="38" type="noConversion"/>
  </si>
  <si>
    <t>3、</t>
    <phoneticPr fontId="38" type="noConversion"/>
  </si>
  <si>
    <t>省、市</t>
    <phoneticPr fontId="38" type="noConversion"/>
  </si>
  <si>
    <t>4、</t>
    <phoneticPr fontId="38" type="noConversion"/>
  </si>
  <si>
    <t>非税收入</t>
    <phoneticPr fontId="38" type="noConversion"/>
  </si>
  <si>
    <t xml:space="preserve">   政府性基金收入</t>
    <phoneticPr fontId="38" type="noConversion"/>
  </si>
  <si>
    <t xml:space="preserve">    其中：工伤保险待遇</t>
    <phoneticPr fontId="38" type="noConversion"/>
  </si>
  <si>
    <t xml:space="preserve">    其中：生育医疗费用支出</t>
    <phoneticPr fontId="38" type="noConversion"/>
  </si>
  <si>
    <t>收入小计</t>
    <phoneticPr fontId="38" type="noConversion"/>
  </si>
  <si>
    <t>支出小计</t>
    <phoneticPr fontId="38" type="noConversion"/>
  </si>
  <si>
    <t>支出合计</t>
    <phoneticPr fontId="38" type="noConversion"/>
  </si>
  <si>
    <t xml:space="preserve">  上解支出</t>
    <phoneticPr fontId="38" type="noConversion"/>
  </si>
  <si>
    <t>收入合计</t>
    <phoneticPr fontId="38" type="noConversion"/>
  </si>
  <si>
    <t xml:space="preserve">    上解收入</t>
    <phoneticPr fontId="38" type="noConversion"/>
  </si>
  <si>
    <t>支出小计</t>
    <phoneticPr fontId="38" type="noConversion"/>
  </si>
  <si>
    <t xml:space="preserve">  上解支出</t>
    <phoneticPr fontId="38" type="noConversion"/>
  </si>
  <si>
    <t>备注：2017年决算仍按照旧版经济分类科目公开，2018年以后决算按照新版经济分类科目公开。</t>
    <phoneticPr fontId="38" type="noConversion"/>
  </si>
  <si>
    <t>一、支出合计</t>
    <phoneticPr fontId="38" type="noConversion"/>
  </si>
  <si>
    <t>二、相关统计数</t>
    <phoneticPr fontId="38" type="noConversion"/>
  </si>
  <si>
    <t>支出小计</t>
    <phoneticPr fontId="38" type="noConversion"/>
  </si>
  <si>
    <t xml:space="preserve">     港口建设费收入</t>
    <phoneticPr fontId="38" type="noConversion"/>
  </si>
  <si>
    <t xml:space="preserve">     散装水泥专项资金收入</t>
    <phoneticPr fontId="38" type="noConversion"/>
  </si>
  <si>
    <t xml:space="preserve">     新型墙体材料专项基金收入</t>
    <phoneticPr fontId="38" type="noConversion"/>
  </si>
  <si>
    <t xml:space="preserve">     国家电影事业发展专项资金收入</t>
    <phoneticPr fontId="38" type="noConversion"/>
  </si>
  <si>
    <t xml:space="preserve">     新菜地开发建设基金收入</t>
    <phoneticPr fontId="38" type="noConversion"/>
  </si>
  <si>
    <t xml:space="preserve">     新增建设用地土地有偿使用费收入</t>
    <phoneticPr fontId="38" type="noConversion"/>
  </si>
  <si>
    <t xml:space="preserve">     城市公用事业附加收入</t>
    <phoneticPr fontId="38" type="noConversion"/>
  </si>
  <si>
    <t xml:space="preserve">     国有土地收益基金收入</t>
    <phoneticPr fontId="38" type="noConversion"/>
  </si>
  <si>
    <t xml:space="preserve">     农业土地开发资金收入</t>
    <phoneticPr fontId="38" type="noConversion"/>
  </si>
  <si>
    <t xml:space="preserve">     国有土地使用权出让收入</t>
    <phoneticPr fontId="38" type="noConversion"/>
  </si>
  <si>
    <t xml:space="preserve">     大中型水库库区基金收入</t>
    <phoneticPr fontId="38" type="noConversion"/>
  </si>
  <si>
    <t xml:space="preserve">     彩票公益金收入</t>
    <phoneticPr fontId="38" type="noConversion"/>
  </si>
  <si>
    <t xml:space="preserve">     城市基础设施配套费收入</t>
    <phoneticPr fontId="38" type="noConversion"/>
  </si>
  <si>
    <t xml:space="preserve">     小型水库移民扶助基金收入</t>
    <phoneticPr fontId="38" type="noConversion"/>
  </si>
  <si>
    <t xml:space="preserve">     国家重大水利工程建设基金收入</t>
    <phoneticPr fontId="38" type="noConversion"/>
  </si>
  <si>
    <t xml:space="preserve">     污水处理费收入</t>
    <phoneticPr fontId="38" type="noConversion"/>
  </si>
  <si>
    <t xml:space="preserve">     彩票发行机构和彩票销售机构的业务费用</t>
    <phoneticPr fontId="38" type="noConversion"/>
  </si>
  <si>
    <t xml:space="preserve">     其他政府性基金收入</t>
    <phoneticPr fontId="38" type="noConversion"/>
  </si>
  <si>
    <t xml:space="preserve">    上解支出</t>
    <phoneticPr fontId="38" type="noConversion"/>
  </si>
  <si>
    <t>收入合计</t>
    <phoneticPr fontId="38" type="noConversion"/>
  </si>
  <si>
    <t>支出合计</t>
    <phoneticPr fontId="38" type="noConversion"/>
  </si>
  <si>
    <t xml:space="preserve">    补助支出</t>
    <phoneticPr fontId="38" type="noConversion"/>
  </si>
  <si>
    <t xml:space="preserve">    补助收入</t>
    <phoneticPr fontId="38" type="noConversion"/>
  </si>
  <si>
    <t>支出小计</t>
    <phoneticPr fontId="38" type="noConversion"/>
  </si>
  <si>
    <t>五、其他国有资本经营预算收入</t>
    <phoneticPr fontId="38" type="noConversion"/>
  </si>
  <si>
    <t>支出小计</t>
    <phoneticPr fontId="38" type="noConversion"/>
  </si>
  <si>
    <t>(二)新型农村合作医疗基金收入</t>
    <phoneticPr fontId="38" type="noConversion"/>
  </si>
  <si>
    <t xml:space="preserve">  (二) 新型农村合作医疗基金支出</t>
    <phoneticPr fontId="38" type="noConversion"/>
  </si>
  <si>
    <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  <phoneticPr fontId="38" type="noConversion"/>
  </si>
  <si>
    <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  <phoneticPr fontId="38" type="noConversion"/>
  </si>
  <si>
    <t xml:space="preserve">    其中：职工基本医疗保险统筹基金</t>
    <phoneticPr fontId="38" type="noConversion"/>
  </si>
  <si>
    <t xml:space="preserve">          职工医疗保险个人账户基金</t>
    <phoneticPr fontId="38" type="noConversion"/>
  </si>
  <si>
    <t xml:space="preserve">          其他职工基本医疗保险基金支出</t>
    <phoneticPr fontId="38" type="noConversion"/>
  </si>
  <si>
    <t>1.增值税和消费税税收返还支出</t>
  </si>
  <si>
    <t>2.所得税基数返还支出</t>
  </si>
  <si>
    <t>3.成品油税费改革税收返还支出</t>
  </si>
  <si>
    <t>1.体制补助支出</t>
  </si>
  <si>
    <t>2.均衡性转移支付支出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</si>
  <si>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</si>
  <si>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</si>
  <si>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</si>
  <si>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</si>
  <si>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</si>
  <si>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</si>
  <si>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</si>
  <si>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</si>
  <si>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</si>
  <si>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</si>
  <si>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</si>
  <si>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本年收入小计</t>
    <phoneticPr fontId="38" type="noConversion"/>
  </si>
  <si>
    <t>本年支出小计</t>
    <phoneticPr fontId="38" type="noConversion"/>
  </si>
  <si>
    <t>本年支出合计</t>
    <phoneticPr fontId="38" type="noConversion"/>
  </si>
  <si>
    <t xml:space="preserve">    调入预算稳定调节基金</t>
    <phoneticPr fontId="38" type="noConversion"/>
  </si>
  <si>
    <t xml:space="preserve">  安排预算稳定调节基金</t>
    <phoneticPr fontId="38" type="noConversion"/>
  </si>
  <si>
    <t xml:space="preserve">  增设预算周转金</t>
    <phoneticPr fontId="38" type="noConversion"/>
  </si>
  <si>
    <t>备注：2017年决算仍按照旧版经济分类科目公开，2018年以后决算按照新版经济分类科目公开。</t>
    <phoneticPr fontId="38" type="noConversion"/>
  </si>
  <si>
    <t>4.其他税收返还支出</t>
  </si>
  <si>
    <t>3.老少边穷转移支付支出</t>
  </si>
  <si>
    <t>11.农村综合改革等转移支付支出</t>
  </si>
  <si>
    <t>一、返还性支出</t>
    <phoneticPr fontId="38" type="noConversion"/>
  </si>
  <si>
    <t>二、一般性转移支付</t>
    <phoneticPr fontId="38" type="noConversion"/>
  </si>
  <si>
    <t>三、专项转移支付</t>
    <phoneticPr fontId="38" type="noConversion"/>
  </si>
  <si>
    <t>本年收入小计</t>
    <phoneticPr fontId="38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</si>
  <si>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8" type="noConversion"/>
  </si>
  <si>
    <t xml:space="preserve">       改革性支出</t>
    <phoneticPr fontId="38" type="noConversion"/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</si>
  <si>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  <phoneticPr fontId="38" type="noConversion"/>
  </si>
  <si>
    <t>二、政府决算公开</t>
    <phoneticPr fontId="38" type="noConversion"/>
  </si>
  <si>
    <t>附表2-1：2017年度一般公共预算收入决算表</t>
  </si>
  <si>
    <t>附表2-2：2017年度一般公共预算支出决算表</t>
  </si>
  <si>
    <t>附表2-3：2017年度本级一般公共预算收入决算表</t>
  </si>
  <si>
    <t>附表2-4：2017年度本级一般公共预算支出决算表</t>
  </si>
  <si>
    <t>附表2-5：2017年度本级一般公共预算支出决算功能分类明细表</t>
  </si>
  <si>
    <t>附表2-6：2017年度本级一般公共预算支出经济分类决算表</t>
  </si>
  <si>
    <t>附表2-7：2017年度本级一般公共预算基本支出经济分类决算表</t>
  </si>
  <si>
    <t>附表2-8：2017年度本级一般公共预算对下税收返还和转移支付决算表</t>
  </si>
  <si>
    <t>附表2-9：2017年度本级一般公共预算“三公”经费支出决算情况表</t>
  </si>
  <si>
    <t>附表2-10：2017年度政府性基金预算收入决算表</t>
  </si>
  <si>
    <t>附表2-11：2017年度政府性基金预算支出决算表</t>
  </si>
  <si>
    <t>附表2-12：2017年度本级政府性基金预算收入决算表</t>
  </si>
  <si>
    <t>附表2-13：2017年度本级政府性基金预算支出决算表</t>
  </si>
  <si>
    <t>附表2-14：2017年度本级政府性基金对下转移支付决算表</t>
  </si>
  <si>
    <t>附表2-15：2017年度国有资本经营预算收入决算表</t>
  </si>
  <si>
    <t>附表2-16：2017年度国有资本经营预算支出决算表</t>
  </si>
  <si>
    <t>附表2-17：2017年度本级国有资本经营预算收入决算表</t>
  </si>
  <si>
    <t>附表2-18：2017年度本级国有资本经营预算支出决算表</t>
  </si>
  <si>
    <t>附表2-19：2017年度社会保险基金预算收入决算表</t>
  </si>
  <si>
    <t>附表2-20：2017年度社会保险基金预算支出决算表</t>
  </si>
  <si>
    <t>附表2-22：2017年度本级社会保险基金预算支出决算表</t>
  </si>
  <si>
    <t>2017年度一般公共预算收入决算表</t>
    <phoneticPr fontId="38" type="noConversion"/>
  </si>
  <si>
    <t>大田县2017年度政府决算公开目录</t>
    <phoneticPr fontId="38" type="noConversion"/>
  </si>
  <si>
    <t>　　政府住房基金收入</t>
    <phoneticPr fontId="38" type="noConversion"/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</si>
  <si>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</si>
  <si>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</si>
  <si>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</si>
  <si>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</si>
  <si>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</si>
  <si>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</si>
  <si>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</si>
  <si>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</si>
  <si>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</si>
  <si>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</si>
  <si>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</si>
  <si>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</si>
  <si>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</si>
  <si>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</si>
  <si>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</si>
  <si>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</si>
  <si>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</si>
  <si>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</si>
  <si>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</si>
  <si>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</si>
  <si>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  <phoneticPr fontId="38" type="noConversion"/>
  </si>
  <si>
    <t xml:space="preserve">    其他收入</t>
  </si>
  <si>
    <t>收入合计</t>
  </si>
  <si>
    <t xml:space="preserve">    债务转贷收入</t>
    <phoneticPr fontId="38" type="noConversion"/>
  </si>
  <si>
    <t xml:space="preserve">  返还性收入</t>
  </si>
  <si>
    <t xml:space="preserve">  一般性转移支付收入</t>
  </si>
  <si>
    <t xml:space="preserve">  专项转移支付收入</t>
  </si>
  <si>
    <t>待偿债置换一般债券上年结余</t>
  </si>
  <si>
    <t xml:space="preserve">调入资金   </t>
  </si>
  <si>
    <t>债务(转贷)收入</t>
  </si>
  <si>
    <t>国债转贷收入、上年结余及转补助数</t>
  </si>
  <si>
    <t>调入预算稳定调节基金</t>
  </si>
  <si>
    <t>收入总计</t>
  </si>
  <si>
    <t>2017年度一般公共预算支出决算表</t>
    <phoneticPr fontId="38" type="noConversion"/>
  </si>
  <si>
    <t>支出合计</t>
  </si>
  <si>
    <t>上解上级支出</t>
  </si>
  <si>
    <t>债务还本支出</t>
  </si>
  <si>
    <t>增设预算周转金</t>
  </si>
  <si>
    <t>国债转贷拨付数及年终结余</t>
  </si>
  <si>
    <t>安排预算稳定调节基金</t>
  </si>
  <si>
    <t>待偿债置换一般债券结余</t>
  </si>
  <si>
    <t xml:space="preserve">年终结余                         </t>
  </si>
  <si>
    <t>支出总计</t>
    <phoneticPr fontId="38" type="noConversion"/>
  </si>
  <si>
    <t>2017年度本级一般公共预算收入决算表</t>
    <phoneticPr fontId="38" type="noConversion"/>
  </si>
  <si>
    <t>归属级次</t>
    <phoneticPr fontId="38" type="noConversion"/>
  </si>
  <si>
    <t>2017年度本级一般公共预算支出决算表</t>
    <phoneticPr fontId="38" type="noConversion"/>
  </si>
  <si>
    <t>乡镇</t>
    <phoneticPr fontId="38" type="noConversion"/>
  </si>
  <si>
    <t>2016年</t>
    <phoneticPr fontId="38" type="noConversion"/>
  </si>
  <si>
    <t>决算数</t>
    <phoneticPr fontId="38" type="noConversion"/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</si>
  <si>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</si>
  <si>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</si>
  <si>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</si>
  <si>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</si>
  <si>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</si>
  <si>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</si>
  <si>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</si>
  <si>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</si>
  <si>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</si>
  <si>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</si>
  <si>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</si>
  <si>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</si>
  <si>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</si>
  <si>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</si>
  <si>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</si>
  <si>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</si>
  <si>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</si>
  <si>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</si>
  <si>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</si>
  <si>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</si>
  <si>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</si>
  <si>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</si>
  <si>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</si>
  <si>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</si>
  <si>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</si>
  <si>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</si>
  <si>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</si>
  <si>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</si>
  <si>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</si>
  <si>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</si>
  <si>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</si>
  <si>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</si>
  <si>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</si>
  <si>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</si>
  <si>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</si>
  <si>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</si>
  <si>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</si>
  <si>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</si>
  <si>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</si>
  <si>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</si>
  <si>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</si>
  <si>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</si>
  <si>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</si>
  <si>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</si>
  <si>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</si>
  <si>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</si>
  <si>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</si>
  <si>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</si>
  <si>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</si>
  <si>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</si>
  <si>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</si>
  <si>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</si>
  <si>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</si>
  <si>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</si>
  <si>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</si>
  <si>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</si>
  <si>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</si>
  <si>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</si>
  <si>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</si>
  <si>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</si>
  <si>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</si>
  <si>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</si>
  <si>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</si>
  <si>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</si>
  <si>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</si>
  <si>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</si>
  <si>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</si>
  <si>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</si>
  <si>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</si>
  <si>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</si>
  <si>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</si>
  <si>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</si>
  <si>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</si>
  <si>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</si>
  <si>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</si>
  <si>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</si>
  <si>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</si>
  <si>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</si>
  <si>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</si>
  <si>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</si>
  <si>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</si>
  <si>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</si>
  <si>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</si>
  <si>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</si>
  <si>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</si>
  <si>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</si>
  <si>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</si>
  <si>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</si>
  <si>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</si>
  <si>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</si>
  <si>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</si>
  <si>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</si>
  <si>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</si>
  <si>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</si>
  <si>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</si>
  <si>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</si>
  <si>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</si>
  <si>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</si>
  <si>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</si>
  <si>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</si>
  <si>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</si>
  <si>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</si>
  <si>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</si>
  <si>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</si>
  <si>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</si>
  <si>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</si>
  <si>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</si>
  <si>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</si>
  <si>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</si>
  <si>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</si>
  <si>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</si>
  <si>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</si>
  <si>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</si>
  <si>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</si>
  <si>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</si>
  <si>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</si>
  <si>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</si>
  <si>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</si>
  <si>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</si>
  <si>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</si>
  <si>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</si>
  <si>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</si>
  <si>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</si>
  <si>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</si>
  <si>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</si>
  <si>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</si>
  <si>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</si>
  <si>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</si>
  <si>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</si>
  <si>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</si>
  <si>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</si>
  <si>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</si>
  <si>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</si>
  <si>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</si>
  <si>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</si>
  <si>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</si>
  <si>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</si>
  <si>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</si>
  <si>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</si>
  <si>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</si>
  <si>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</si>
  <si>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</si>
  <si>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</si>
  <si>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</si>
  <si>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</si>
  <si>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</si>
  <si>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</si>
  <si>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</si>
  <si>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</si>
  <si>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</si>
  <si>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</si>
  <si>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</si>
  <si>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</si>
  <si>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</si>
  <si>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</si>
  <si>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</si>
  <si>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</si>
  <si>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</si>
  <si>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</si>
  <si>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</si>
  <si>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</si>
  <si>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</si>
  <si>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</si>
  <si>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</si>
  <si>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</si>
  <si>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</si>
  <si>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</si>
  <si>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</si>
  <si>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</si>
  <si>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</si>
  <si>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</si>
  <si>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</si>
  <si>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</si>
  <si>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</si>
  <si>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</si>
  <si>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</si>
  <si>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</si>
  <si>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</si>
  <si>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</si>
  <si>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</si>
  <si>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</si>
  <si>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</si>
  <si>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</si>
  <si>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</si>
  <si>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</si>
  <si>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</si>
  <si>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</si>
  <si>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</si>
  <si>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</si>
  <si>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</si>
  <si>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</si>
  <si>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</si>
  <si>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</si>
  <si>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</si>
  <si>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</si>
  <si>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</si>
  <si>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</si>
  <si>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</si>
  <si>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</si>
  <si>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</si>
  <si>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</si>
  <si>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</si>
  <si>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</si>
  <si>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</si>
  <si>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</si>
  <si>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</si>
  <si>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</si>
  <si>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</si>
  <si>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</si>
  <si>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</si>
  <si>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</si>
  <si>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</si>
  <si>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</si>
  <si>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</si>
  <si>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</si>
  <si>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</si>
  <si>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</si>
  <si>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</si>
  <si>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</si>
  <si>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</si>
  <si>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</si>
  <si>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</si>
  <si>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</si>
  <si>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</si>
  <si>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</si>
  <si>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</si>
  <si>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</si>
  <si>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</si>
  <si>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</si>
  <si>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</si>
  <si>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</si>
  <si>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</si>
  <si>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</si>
  <si>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</si>
  <si>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</si>
  <si>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</si>
  <si>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</si>
  <si>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</si>
  <si>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</si>
  <si>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</si>
  <si>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</si>
  <si>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</si>
  <si>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</si>
  <si>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</si>
  <si>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</si>
  <si>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</si>
  <si>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</si>
  <si>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</si>
  <si>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</si>
  <si>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</si>
  <si>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</si>
  <si>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</si>
  <si>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</si>
  <si>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</si>
  <si>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</si>
  <si>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</si>
  <si>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</si>
  <si>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</si>
  <si>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</si>
  <si>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</si>
  <si>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</si>
  <si>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</si>
  <si>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</si>
  <si>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</si>
  <si>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</si>
  <si>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</si>
  <si>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</si>
  <si>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</si>
  <si>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</si>
  <si>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</si>
  <si>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</si>
  <si>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</si>
  <si>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</si>
  <si>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</si>
  <si>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</si>
  <si>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</si>
  <si>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</si>
  <si>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</si>
  <si>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</si>
  <si>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</si>
  <si>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</si>
  <si>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</si>
  <si>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</si>
  <si>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</si>
  <si>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</si>
  <si>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</si>
  <si>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</si>
  <si>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</si>
  <si>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</si>
  <si>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</si>
  <si>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</si>
  <si>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</si>
  <si>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</si>
  <si>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</si>
  <si>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</si>
  <si>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</si>
  <si>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</si>
  <si>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</si>
  <si>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</si>
  <si>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</si>
  <si>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</si>
  <si>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</si>
  <si>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</si>
  <si>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</si>
  <si>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</si>
  <si>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</si>
  <si>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</si>
  <si>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</si>
  <si>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</si>
  <si>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</si>
  <si>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</si>
  <si>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</si>
  <si>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</si>
  <si>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</si>
  <si>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</si>
  <si>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</si>
  <si>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</si>
  <si>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</si>
  <si>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</si>
  <si>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</si>
  <si>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</si>
  <si>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</si>
  <si>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</si>
  <si>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</si>
  <si>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</si>
  <si>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</si>
  <si>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</si>
  <si>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</si>
  <si>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</si>
  <si>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</si>
  <si>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</si>
  <si>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</si>
  <si>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</si>
  <si>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</si>
  <si>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</si>
  <si>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</si>
  <si>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</si>
  <si>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</si>
  <si>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</si>
  <si>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</si>
  <si>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</si>
  <si>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</si>
  <si>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</si>
  <si>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</si>
  <si>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</si>
  <si>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</si>
  <si>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</si>
  <si>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</si>
  <si>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</si>
  <si>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</si>
  <si>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</si>
  <si>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</si>
  <si>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</si>
  <si>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</si>
  <si>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</si>
  <si>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</si>
  <si>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</si>
  <si>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</si>
  <si>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</si>
  <si>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</si>
  <si>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</si>
  <si>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</si>
  <si>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</si>
  <si>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</si>
  <si>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</si>
  <si>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</si>
  <si>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</si>
  <si>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</si>
  <si>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</si>
  <si>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</si>
  <si>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</si>
  <si>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</si>
  <si>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</si>
  <si>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</si>
  <si>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</si>
  <si>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</si>
  <si>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</si>
  <si>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</si>
  <si>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</si>
  <si>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</si>
  <si>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</si>
  <si>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</si>
  <si>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</si>
  <si>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</si>
  <si>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</si>
  <si>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</si>
  <si>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</si>
  <si>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</si>
  <si>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</si>
  <si>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</si>
  <si>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</si>
  <si>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</si>
  <si>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</si>
  <si>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</si>
  <si>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</si>
  <si>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</si>
  <si>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</si>
  <si>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</si>
  <si>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</si>
  <si>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</si>
  <si>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</si>
  <si>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</si>
  <si>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</si>
  <si>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</si>
  <si>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</si>
  <si>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</si>
  <si>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</si>
  <si>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</si>
  <si>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</si>
  <si>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</si>
  <si>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</si>
  <si>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</si>
  <si>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</si>
  <si>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</si>
  <si>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</si>
  <si>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</si>
  <si>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</si>
  <si>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</si>
  <si>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</si>
  <si>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</si>
  <si>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</si>
  <si>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</si>
  <si>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</si>
  <si>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</si>
  <si>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</si>
  <si>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</si>
  <si>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</si>
  <si>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</si>
  <si>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</si>
  <si>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</si>
  <si>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</si>
  <si>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</si>
  <si>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</si>
  <si>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</si>
  <si>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</si>
  <si>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</si>
  <si>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</si>
  <si>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</si>
  <si>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</si>
  <si>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</si>
  <si>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</si>
  <si>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</si>
  <si>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</si>
  <si>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</si>
  <si>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</si>
  <si>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</si>
  <si>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</si>
  <si>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</si>
  <si>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</si>
  <si>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</si>
  <si>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</si>
  <si>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</si>
  <si>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</si>
  <si>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</si>
  <si>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</si>
  <si>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</si>
  <si>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</si>
  <si>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</si>
  <si>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</si>
  <si>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</si>
  <si>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</si>
  <si>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</si>
  <si>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</si>
  <si>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</si>
  <si>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</si>
  <si>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</si>
  <si>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</si>
  <si>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</si>
  <si>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</si>
  <si>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</si>
  <si>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</si>
  <si>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</si>
  <si>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</si>
  <si>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</si>
  <si>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</si>
  <si>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</si>
  <si>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</si>
  <si>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</si>
  <si>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</si>
  <si>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</si>
  <si>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</si>
  <si>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</si>
  <si>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</si>
  <si>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</si>
  <si>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</si>
  <si>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</si>
  <si>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</si>
  <si>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</si>
  <si>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</si>
  <si>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</si>
  <si>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</si>
  <si>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</si>
  <si>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</si>
  <si>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</si>
  <si>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</si>
  <si>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</si>
  <si>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</si>
  <si>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</si>
  <si>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</si>
  <si>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</si>
  <si>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</si>
  <si>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</si>
  <si>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</si>
  <si>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</si>
  <si>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</si>
  <si>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</si>
  <si>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</si>
  <si>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</si>
  <si>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</si>
  <si>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</si>
  <si>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</si>
  <si>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</si>
  <si>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</si>
  <si>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</si>
  <si>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</si>
  <si>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</si>
  <si>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</si>
  <si>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</si>
  <si>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</si>
  <si>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</si>
  <si>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</si>
  <si>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</si>
  <si>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</si>
  <si>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</si>
  <si>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</si>
  <si>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</si>
  <si>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</si>
  <si>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</si>
  <si>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</si>
  <si>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</si>
  <si>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</si>
  <si>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</si>
  <si>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</si>
  <si>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</si>
  <si>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</si>
  <si>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</si>
  <si>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</si>
  <si>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</si>
  <si>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</si>
  <si>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</si>
  <si>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</si>
  <si>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</si>
  <si>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</si>
  <si>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</si>
  <si>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</si>
  <si>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</si>
  <si>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</si>
  <si>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</si>
  <si>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</si>
  <si>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</si>
  <si>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</si>
  <si>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</si>
  <si>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</si>
  <si>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</si>
  <si>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</si>
  <si>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</si>
  <si>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</si>
  <si>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</si>
  <si>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</si>
  <si>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</si>
  <si>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</si>
  <si>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</si>
  <si>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</si>
  <si>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</si>
  <si>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</si>
  <si>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</si>
  <si>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</si>
  <si>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</si>
  <si>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</si>
  <si>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</si>
  <si>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</si>
  <si>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</si>
  <si>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</si>
  <si>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</si>
  <si>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</si>
  <si>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</si>
  <si>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</si>
  <si>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</si>
  <si>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</si>
  <si>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</si>
  <si>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</si>
  <si>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</si>
  <si>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</si>
  <si>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</si>
  <si>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</si>
  <si>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</si>
  <si>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</si>
  <si>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</si>
  <si>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</si>
  <si>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</si>
  <si>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</si>
  <si>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</si>
  <si>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</si>
  <si>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</si>
  <si>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</si>
  <si>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</si>
  <si>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</si>
  <si>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</si>
  <si>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</si>
  <si>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</si>
  <si>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</si>
  <si>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</si>
  <si>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</si>
  <si>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</si>
  <si>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</si>
  <si>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</si>
  <si>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</si>
  <si>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</si>
  <si>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</si>
  <si>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</si>
  <si>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</si>
  <si>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</si>
  <si>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</si>
  <si>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</si>
  <si>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</si>
  <si>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</si>
  <si>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</si>
  <si>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</si>
  <si>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</si>
  <si>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</si>
  <si>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</si>
  <si>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</si>
  <si>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</si>
  <si>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</si>
  <si>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</si>
  <si>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</si>
  <si>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</si>
  <si>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</si>
  <si>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</si>
  <si>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</si>
  <si>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</si>
  <si>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</si>
  <si>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</si>
  <si>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</si>
  <si>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</si>
  <si>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</si>
  <si>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</si>
  <si>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</si>
  <si>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</si>
  <si>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</si>
  <si>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</si>
  <si>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</si>
  <si>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</si>
  <si>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</si>
  <si>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</si>
  <si>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</si>
  <si>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</si>
  <si>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</si>
  <si>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</si>
  <si>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</si>
  <si>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</si>
  <si>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</si>
  <si>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</si>
  <si>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</si>
  <si>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</si>
  <si>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</si>
  <si>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</si>
  <si>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</si>
  <si>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</si>
  <si>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</si>
  <si>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</si>
  <si>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</si>
  <si>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</si>
  <si>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</si>
  <si>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</si>
  <si>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</si>
  <si>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</si>
  <si>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</si>
  <si>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</si>
  <si>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</si>
  <si>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</si>
  <si>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</si>
  <si>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</si>
  <si>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</si>
  <si>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</si>
  <si>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</si>
  <si>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</si>
  <si>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</si>
  <si>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</si>
  <si>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</si>
  <si>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</si>
  <si>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</si>
  <si>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</si>
  <si>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</si>
  <si>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</si>
  <si>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</si>
  <si>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</si>
  <si>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</si>
  <si>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</si>
  <si>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</si>
  <si>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</si>
  <si>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</si>
  <si>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</si>
  <si>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</si>
  <si>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</si>
  <si>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</si>
  <si>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</si>
  <si>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</si>
  <si>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</si>
  <si>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</si>
  <si>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</si>
  <si>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</si>
  <si>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</si>
  <si>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</si>
  <si>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</si>
  <si>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</si>
  <si>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</si>
  <si>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</si>
  <si>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</si>
  <si>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</si>
  <si>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</si>
  <si>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</si>
  <si>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</si>
  <si>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</si>
  <si>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</si>
  <si>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</si>
  <si>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</si>
  <si>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</si>
  <si>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</si>
  <si>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</si>
  <si>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</si>
  <si>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</si>
  <si>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</si>
  <si>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</si>
  <si>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</si>
  <si>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</si>
  <si>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</si>
  <si>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</si>
  <si>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</si>
  <si>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</si>
  <si>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</si>
  <si>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</si>
  <si>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</si>
  <si>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</si>
  <si>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</si>
  <si>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</si>
  <si>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</si>
  <si>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</si>
  <si>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</si>
  <si>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</si>
  <si>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</si>
  <si>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</si>
  <si>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</si>
  <si>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</si>
  <si>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</si>
  <si>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</si>
  <si>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</si>
  <si>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</si>
  <si>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</si>
  <si>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</si>
  <si>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</si>
  <si>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</si>
  <si>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</si>
  <si>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</si>
  <si>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</si>
  <si>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</si>
  <si>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</si>
  <si>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</si>
  <si>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</si>
  <si>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</si>
  <si>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</si>
  <si>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</si>
  <si>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</si>
  <si>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</si>
  <si>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</si>
  <si>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</si>
  <si>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</si>
  <si>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</si>
  <si>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</si>
  <si>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</si>
  <si>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</si>
  <si>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</si>
  <si>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</si>
  <si>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</si>
  <si>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</si>
  <si>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</si>
  <si>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</si>
  <si>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</si>
  <si>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</si>
  <si>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</si>
  <si>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</si>
  <si>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</si>
  <si>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</si>
  <si>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</si>
  <si>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</si>
  <si>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</si>
  <si>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</si>
  <si>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</si>
  <si>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</si>
  <si>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</si>
  <si>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</si>
  <si>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</si>
  <si>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</si>
  <si>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</si>
  <si>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</si>
  <si>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</si>
  <si>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</si>
  <si>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</si>
  <si>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</si>
  <si>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</si>
  <si>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</si>
  <si>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</si>
  <si>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</si>
  <si>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</si>
  <si>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</si>
  <si>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</si>
  <si>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</si>
  <si>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</si>
  <si>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</si>
  <si>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</si>
  <si>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</si>
  <si>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</si>
  <si>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</si>
  <si>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</si>
  <si>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</si>
  <si>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</si>
  <si>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</si>
  <si>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</si>
  <si>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</si>
  <si>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</si>
  <si>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</si>
  <si>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</si>
  <si>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</si>
  <si>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</si>
  <si>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</si>
  <si>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</si>
  <si>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</si>
  <si>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</si>
  <si>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</si>
  <si>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</si>
  <si>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</si>
  <si>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</si>
  <si>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</si>
  <si>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</si>
  <si>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</si>
  <si>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</si>
  <si>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</si>
  <si>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</si>
  <si>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</si>
  <si>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</si>
  <si>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</si>
  <si>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</si>
  <si>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</si>
  <si>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</si>
  <si>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</si>
  <si>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</si>
  <si>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</si>
  <si>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</si>
  <si>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</si>
  <si>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</si>
  <si>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</si>
  <si>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</si>
  <si>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</si>
  <si>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</si>
  <si>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</si>
  <si>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</si>
  <si>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</si>
  <si>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</si>
  <si>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</si>
  <si>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</si>
  <si>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</si>
  <si>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</si>
  <si>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</si>
  <si>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</si>
  <si>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</si>
  <si>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</si>
  <si>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</si>
  <si>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</si>
  <si>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</si>
  <si>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</si>
  <si>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</si>
  <si>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</si>
  <si>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</si>
  <si>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</si>
  <si>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</si>
  <si>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</si>
  <si>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</si>
  <si>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</si>
  <si>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</si>
  <si>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</si>
  <si>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</si>
  <si>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</si>
  <si>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</si>
  <si>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</si>
  <si>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</si>
  <si>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</si>
  <si>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</si>
  <si>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</si>
  <si>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</si>
  <si>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</si>
  <si>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</si>
  <si>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</si>
  <si>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</si>
  <si>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</si>
  <si>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</si>
  <si>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</si>
  <si>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</si>
  <si>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</si>
  <si>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</si>
  <si>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</si>
  <si>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</si>
  <si>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</si>
  <si>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</si>
  <si>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</si>
  <si>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</si>
  <si>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</si>
  <si>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</si>
  <si>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</si>
  <si>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</si>
  <si>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</si>
  <si>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</si>
  <si>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</si>
  <si>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</si>
  <si>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</si>
  <si>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</si>
  <si>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</si>
  <si>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</si>
  <si>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</si>
  <si>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</si>
  <si>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</si>
  <si>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</si>
  <si>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</si>
  <si>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</si>
  <si>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</si>
  <si>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</si>
  <si>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</si>
  <si>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</si>
  <si>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</si>
  <si>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</si>
  <si>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</si>
  <si>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</si>
  <si>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</si>
  <si>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</si>
  <si>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</si>
  <si>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</si>
  <si>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</si>
  <si>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</si>
  <si>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</si>
  <si>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</si>
  <si>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</si>
  <si>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</si>
  <si>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</si>
  <si>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</si>
  <si>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</si>
  <si>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</si>
  <si>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</si>
  <si>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</si>
  <si>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</si>
  <si>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</si>
  <si>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</si>
  <si>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</si>
  <si>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</si>
  <si>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</si>
  <si>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</si>
  <si>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</si>
  <si>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</si>
  <si>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</si>
  <si>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</si>
  <si>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</si>
  <si>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</si>
  <si>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</si>
  <si>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</si>
  <si>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</si>
  <si>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</si>
  <si>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</si>
  <si>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</si>
  <si>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</si>
  <si>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</si>
  <si>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</si>
  <si>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</si>
  <si>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</si>
  <si>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</si>
  <si>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</si>
  <si>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</si>
  <si>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</si>
  <si>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</si>
  <si>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</si>
  <si>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</si>
  <si>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</si>
  <si>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</si>
  <si>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</si>
  <si>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</si>
  <si>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</si>
  <si>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</si>
  <si>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</si>
  <si>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</si>
  <si>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</si>
  <si>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</si>
  <si>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</si>
  <si>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</si>
  <si>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</si>
  <si>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</si>
  <si>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</si>
  <si>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</si>
  <si>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</si>
  <si>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</si>
  <si>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</si>
  <si>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</si>
  <si>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</si>
  <si>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</si>
  <si>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</si>
  <si>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</si>
  <si>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</si>
  <si>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</si>
  <si>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</si>
  <si>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</si>
  <si>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</si>
  <si>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</si>
  <si>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</si>
  <si>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</si>
  <si>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</si>
  <si>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</si>
  <si>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</si>
  <si>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</si>
  <si>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</si>
  <si>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</si>
  <si>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</si>
  <si>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</si>
  <si>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</si>
  <si>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</si>
  <si>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</si>
  <si>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</si>
  <si>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</si>
  <si>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</si>
  <si>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</si>
  <si>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</si>
  <si>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</si>
  <si>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</si>
  <si>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</si>
  <si>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</si>
  <si>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</si>
  <si>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</si>
  <si>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</si>
  <si>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</si>
  <si>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</si>
  <si>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</si>
  <si>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</si>
  <si>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</si>
  <si>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</si>
  <si>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</si>
  <si>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</si>
  <si>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</si>
  <si>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</si>
  <si>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</si>
  <si>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</si>
  <si>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</si>
  <si>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</si>
  <si>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</si>
  <si>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</si>
  <si>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</si>
  <si>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</si>
  <si>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</si>
  <si>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</si>
  <si>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</si>
  <si>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</si>
  <si>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</si>
  <si>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</si>
  <si>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</si>
  <si>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</si>
  <si>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</si>
  <si>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一、一般公共服务支出</t>
    <phoneticPr fontId="38" type="noConversion"/>
  </si>
  <si>
    <t>二、外交支出</t>
    <phoneticPr fontId="38" type="noConversion"/>
  </si>
  <si>
    <t>三、国防支出</t>
    <phoneticPr fontId="38" type="noConversion"/>
  </si>
  <si>
    <t>四、公共安全支出</t>
    <phoneticPr fontId="38" type="noConversion"/>
  </si>
  <si>
    <t>五、教育支出</t>
    <phoneticPr fontId="38" type="noConversion"/>
  </si>
  <si>
    <t>六、科学技术支出</t>
    <phoneticPr fontId="38" type="noConversion"/>
  </si>
  <si>
    <t>七、文化体育与传媒支出</t>
    <phoneticPr fontId="38" type="noConversion"/>
  </si>
  <si>
    <t>八、社会保障和就业支出</t>
    <phoneticPr fontId="38" type="noConversion"/>
  </si>
  <si>
    <t>九、医疗卫生与计划生育支出</t>
    <phoneticPr fontId="38" type="noConversion"/>
  </si>
  <si>
    <t>十、节能环保支出</t>
    <phoneticPr fontId="38" type="noConversion"/>
  </si>
  <si>
    <t>十一、城乡社区支出</t>
    <phoneticPr fontId="38" type="noConversion"/>
  </si>
  <si>
    <t>十二、农林水支出</t>
    <phoneticPr fontId="38" type="noConversion"/>
  </si>
  <si>
    <t>十三、交通运输支出</t>
    <phoneticPr fontId="38" type="noConversion"/>
  </si>
  <si>
    <t>十四、资源勘探信息等支出</t>
    <phoneticPr fontId="38" type="noConversion"/>
  </si>
  <si>
    <t>十五、商业服务业等支出</t>
    <phoneticPr fontId="38" type="noConversion"/>
  </si>
  <si>
    <t>十六、金融支出</t>
    <phoneticPr fontId="38" type="noConversion"/>
  </si>
  <si>
    <t>十七、援助其他地区支出</t>
    <phoneticPr fontId="38" type="noConversion"/>
  </si>
  <si>
    <t>十八、国土海洋气象等支出</t>
    <phoneticPr fontId="38" type="noConversion"/>
  </si>
  <si>
    <t>十九、住房保障支出</t>
    <phoneticPr fontId="38" type="noConversion"/>
  </si>
  <si>
    <t>二十、粮油物资储备支出</t>
    <phoneticPr fontId="38" type="noConversion"/>
  </si>
  <si>
    <t>二十一、其他支出(类)</t>
    <phoneticPr fontId="38" type="noConversion"/>
  </si>
  <si>
    <t>二十二、债务付息支出</t>
    <phoneticPr fontId="38" type="noConversion"/>
  </si>
  <si>
    <t>二十三、债务发行费用支出</t>
    <phoneticPr fontId="38" type="noConversion"/>
  </si>
  <si>
    <t>2017年度本级一般公共预算“三公”经费支出决算情况表</t>
    <phoneticPr fontId="38" type="noConversion"/>
  </si>
  <si>
    <r>
      <t>2017年度</t>
    </r>
    <r>
      <rPr>
        <sz val="16"/>
        <rFont val="方正小标宋_GBK"/>
        <charset val="134"/>
      </rPr>
      <t>本级一般公共预算支出决算功能分类明细表</t>
    </r>
    <phoneticPr fontId="38" type="noConversion"/>
  </si>
  <si>
    <t>一、工资福利支出</t>
    <phoneticPr fontId="38" type="noConversion"/>
  </si>
  <si>
    <t>二、商品和服务支出</t>
    <phoneticPr fontId="38" type="noConversion"/>
  </si>
  <si>
    <t>三、对个人和家庭的补助</t>
    <phoneticPr fontId="38" type="noConversion"/>
  </si>
  <si>
    <t>四、对企事业单位的补贴</t>
    <phoneticPr fontId="38" type="noConversion"/>
  </si>
  <si>
    <t>五、转移性支出</t>
    <phoneticPr fontId="38" type="noConversion"/>
  </si>
  <si>
    <t>六、债务利息支出</t>
    <phoneticPr fontId="38" type="noConversion"/>
  </si>
  <si>
    <t>七、基本建设支出</t>
    <phoneticPr fontId="38" type="noConversion"/>
  </si>
  <si>
    <t>八、其他资本性支出</t>
    <phoneticPr fontId="38" type="noConversion"/>
  </si>
  <si>
    <t>九、其他支出</t>
    <phoneticPr fontId="38" type="noConversion"/>
  </si>
  <si>
    <t>2017年度本级一般公共预算支出经济分类决算表</t>
    <phoneticPr fontId="38" type="noConversion"/>
  </si>
  <si>
    <t>2017年度本级政府性基金预算收入决算表</t>
    <phoneticPr fontId="38" type="noConversion"/>
  </si>
  <si>
    <t>2017年度本级一般公共预算对下税收返还和转移支付决算表</t>
    <phoneticPr fontId="38" type="noConversion"/>
  </si>
  <si>
    <t>2017年度本级一般公共预算基本支出经济分类决算表</t>
    <phoneticPr fontId="38" type="noConversion"/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</si>
  <si>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</si>
  <si>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</si>
  <si>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</si>
  <si>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</si>
  <si>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</si>
  <si>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</si>
  <si>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</si>
  <si>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</si>
  <si>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</si>
  <si>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</si>
  <si>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</si>
  <si>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</si>
  <si>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</si>
  <si>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</si>
  <si>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</si>
  <si>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</si>
  <si>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</si>
  <si>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</si>
  <si>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</si>
  <si>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</si>
  <si>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</si>
  <si>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</si>
  <si>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</si>
  <si>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</si>
  <si>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</si>
  <si>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</si>
  <si>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</si>
  <si>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</si>
  <si>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</si>
  <si>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</si>
  <si>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</si>
  <si>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</si>
  <si>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</si>
  <si>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</si>
  <si>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</si>
  <si>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</si>
  <si>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</si>
  <si>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</si>
  <si>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</si>
  <si>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</si>
  <si>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</si>
  <si>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</si>
  <si>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</si>
  <si>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</si>
  <si>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</si>
  <si>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</si>
  <si>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</si>
  <si>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</si>
  <si>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</si>
  <si>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</si>
  <si>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</si>
  <si>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</si>
  <si>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</si>
  <si>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</si>
  <si>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</si>
  <si>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</si>
  <si>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</si>
  <si>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</si>
  <si>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</si>
  <si>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</si>
  <si>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</si>
  <si>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</si>
  <si>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</si>
  <si>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</si>
  <si>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</si>
  <si>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</si>
  <si>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</si>
  <si>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</si>
  <si>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</si>
  <si>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</si>
  <si>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</si>
  <si>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</si>
  <si>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</si>
  <si>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</si>
  <si>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</si>
  <si>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</si>
  <si>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</si>
  <si>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</si>
  <si>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</si>
  <si>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</si>
  <si>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</si>
  <si>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 xml:space="preserve">  预备费</t>
  </si>
  <si>
    <t xml:space="preserve">  预留</t>
  </si>
  <si>
    <t xml:space="preserve">  赠与</t>
  </si>
  <si>
    <t xml:space="preserve">  贷款转贷</t>
  </si>
  <si>
    <t>上年决算数</t>
    <phoneticPr fontId="38" type="noConversion"/>
  </si>
  <si>
    <t>乡镇决算数</t>
    <phoneticPr fontId="38" type="noConversion"/>
  </si>
  <si>
    <t>决算数</t>
    <phoneticPr fontId="38" type="noConversion"/>
  </si>
  <si>
    <t>调整预算数</t>
    <phoneticPr fontId="38" type="noConversion"/>
  </si>
  <si>
    <t>乡镇调整预算数</t>
    <phoneticPr fontId="38" type="noConversion"/>
  </si>
  <si>
    <t xml:space="preserve">  补充预算稳定调节基金</t>
    <phoneticPr fontId="38" type="noConversion"/>
  </si>
  <si>
    <t>均溪地区</t>
    <phoneticPr fontId="38" type="noConversion"/>
  </si>
  <si>
    <t>华兴地区</t>
    <phoneticPr fontId="38" type="noConversion"/>
  </si>
  <si>
    <t>石牌地区</t>
    <phoneticPr fontId="38" type="noConversion"/>
  </si>
  <si>
    <t>屏山地区</t>
    <phoneticPr fontId="38" type="noConversion"/>
  </si>
  <si>
    <t>济阳地区</t>
    <phoneticPr fontId="38" type="noConversion"/>
  </si>
  <si>
    <t>吴山地区</t>
    <phoneticPr fontId="38" type="noConversion"/>
  </si>
  <si>
    <t>谢洋地区</t>
    <phoneticPr fontId="38" type="noConversion"/>
  </si>
  <si>
    <t>武陵地区</t>
    <phoneticPr fontId="38" type="noConversion"/>
  </si>
  <si>
    <t>上京地区</t>
    <phoneticPr fontId="38" type="noConversion"/>
  </si>
  <si>
    <t>单位：万元</t>
    <phoneticPr fontId="38" type="noConversion"/>
  </si>
  <si>
    <t>桃源地区</t>
    <phoneticPr fontId="38" type="noConversion"/>
  </si>
  <si>
    <t>太华地区</t>
    <phoneticPr fontId="38" type="noConversion"/>
  </si>
  <si>
    <t>建设地区</t>
    <phoneticPr fontId="38" type="noConversion"/>
  </si>
  <si>
    <t>广平地区</t>
    <phoneticPr fontId="38" type="noConversion"/>
  </si>
  <si>
    <t>奇韬地区</t>
    <phoneticPr fontId="38" type="noConversion"/>
  </si>
  <si>
    <t>文江地区</t>
    <phoneticPr fontId="38" type="noConversion"/>
  </si>
  <si>
    <t>梅山地区</t>
    <phoneticPr fontId="38" type="noConversion"/>
  </si>
  <si>
    <t>前坪地区</t>
    <phoneticPr fontId="38" type="noConversion"/>
  </si>
  <si>
    <t>湖美地区</t>
    <phoneticPr fontId="38" type="noConversion"/>
  </si>
  <si>
    <t>2017年度本级政府性基金对下转移支付决算表</t>
    <phoneticPr fontId="38" type="noConversion"/>
  </si>
  <si>
    <t>2017年度本级政府性基金预算支出决算表</t>
    <phoneticPr fontId="38" type="noConversion"/>
  </si>
  <si>
    <t>调整预算数</t>
    <phoneticPr fontId="38" type="noConversion"/>
  </si>
  <si>
    <t xml:space="preserve">乡镇调整预算数 </t>
    <phoneticPr fontId="38" type="noConversion"/>
  </si>
  <si>
    <t>决算数</t>
    <phoneticPr fontId="38" type="noConversion"/>
  </si>
  <si>
    <t>乡镇决算数</t>
    <phoneticPr fontId="38" type="noConversion"/>
  </si>
  <si>
    <t>科学技术支出</t>
    <phoneticPr fontId="38" type="noConversion"/>
  </si>
  <si>
    <t xml:space="preserve">  核电站乏燃料处理处置基金支出</t>
    <phoneticPr fontId="38" type="noConversion"/>
  </si>
  <si>
    <t>文化体育与传媒支出</t>
    <phoneticPr fontId="38" type="noConversion"/>
  </si>
  <si>
    <t xml:space="preserve">  国家电影事业发展专项资金及对应专项债务收入安排的支出</t>
    <phoneticPr fontId="38" type="noConversion"/>
  </si>
  <si>
    <t>社会保障和就业支出</t>
    <phoneticPr fontId="38" type="noConversion"/>
  </si>
  <si>
    <t xml:space="preserve">  大中型水库移民后期扶持基金支出</t>
    <phoneticPr fontId="38" type="noConversion"/>
  </si>
  <si>
    <t xml:space="preserve">  小型水库移民扶助基金及对应专项债务收入安排的支出</t>
    <phoneticPr fontId="38" type="noConversion"/>
  </si>
  <si>
    <t>节能环保支出</t>
    <phoneticPr fontId="38" type="noConversion"/>
  </si>
  <si>
    <t xml:space="preserve">  可再生能源电价附加收入安排的支出</t>
    <phoneticPr fontId="38" type="noConversion"/>
  </si>
  <si>
    <t xml:space="preserve">  废弃电器电子产品处理基金支出</t>
    <phoneticPr fontId="38" type="noConversion"/>
  </si>
  <si>
    <t>城乡社区支出</t>
    <phoneticPr fontId="38" type="noConversion"/>
  </si>
  <si>
    <t xml:space="preserve">  国有土地使用权出让收入及对应专项债务收入安排的支出</t>
    <phoneticPr fontId="38" type="noConversion"/>
  </si>
  <si>
    <t xml:space="preserve">  城市公用事业附加及对应专项债务收入安排的支出</t>
    <phoneticPr fontId="38" type="noConversion"/>
  </si>
  <si>
    <t xml:space="preserve">  国有土地收益基金及对应专项债务收入安排的支出</t>
    <phoneticPr fontId="38" type="noConversion"/>
  </si>
  <si>
    <t xml:space="preserve">  农业土地开发资金及对应专项债务收入安排的支出</t>
    <phoneticPr fontId="38" type="noConversion"/>
  </si>
  <si>
    <t xml:space="preserve">  城市基础设施配套费及对应专项债务收入安排的支出</t>
    <phoneticPr fontId="38" type="noConversion"/>
  </si>
  <si>
    <t xml:space="preserve">  污水处理费及对应专项债务收入安排的支出</t>
    <phoneticPr fontId="38" type="noConversion"/>
  </si>
  <si>
    <t>农林水支出</t>
    <phoneticPr fontId="38" type="noConversion"/>
  </si>
  <si>
    <t xml:space="preserve">  大中型水库库区基金及对应专项债务收入安排的支出</t>
    <phoneticPr fontId="38" type="noConversion"/>
  </si>
  <si>
    <t xml:space="preserve">  三峡水库库区基金支出</t>
    <phoneticPr fontId="38" type="noConversion"/>
  </si>
  <si>
    <t xml:space="preserve">  国家重大水利工程建设基金及对应专项债务收入安排的支出</t>
    <phoneticPr fontId="38" type="noConversion"/>
  </si>
  <si>
    <t>交通运输支出</t>
    <phoneticPr fontId="38" type="noConversion"/>
  </si>
  <si>
    <t xml:space="preserve">  海南省高等级公路车辆通行附加费及对应专项债务收入安排的支出</t>
    <phoneticPr fontId="38" type="noConversion"/>
  </si>
  <si>
    <t xml:space="preserve">  车辆通行费及对应专项债务收入安排的支出</t>
    <phoneticPr fontId="38" type="noConversion"/>
  </si>
  <si>
    <t xml:space="preserve">  港口建设费及对应专项债务收入安排的支出</t>
    <phoneticPr fontId="38" type="noConversion"/>
  </si>
  <si>
    <t xml:space="preserve">  铁路建设基金支出</t>
    <phoneticPr fontId="38" type="noConversion"/>
  </si>
  <si>
    <t xml:space="preserve">  船舶油污损害赔偿基金支出</t>
    <phoneticPr fontId="38" type="noConversion"/>
  </si>
  <si>
    <t xml:space="preserve">  民航发展基金支出</t>
    <phoneticPr fontId="38" type="noConversion"/>
  </si>
  <si>
    <t>资源勘探信息等支出</t>
    <phoneticPr fontId="38" type="noConversion"/>
  </si>
  <si>
    <t xml:space="preserve">  新型墙体材料专项基金及对应专项债务收入安排的支出</t>
    <phoneticPr fontId="38" type="noConversion"/>
  </si>
  <si>
    <t xml:space="preserve">  农网还贷资金支出</t>
    <phoneticPr fontId="38" type="noConversion"/>
  </si>
  <si>
    <t>商业服务业等支出</t>
    <phoneticPr fontId="38" type="noConversion"/>
  </si>
  <si>
    <t xml:space="preserve">  旅游发展基金支出</t>
    <phoneticPr fontId="38" type="noConversion"/>
  </si>
  <si>
    <t>金融支出</t>
    <phoneticPr fontId="38" type="noConversion"/>
  </si>
  <si>
    <t xml:space="preserve">  金融调控支出</t>
    <phoneticPr fontId="38" type="noConversion"/>
  </si>
  <si>
    <t xml:space="preserve">    中央特别国债经营基金支出</t>
    <phoneticPr fontId="38" type="noConversion"/>
  </si>
  <si>
    <t xml:space="preserve">    中央特别国债经营基金财务支出</t>
    <phoneticPr fontId="38" type="noConversion"/>
  </si>
  <si>
    <t>其他支出</t>
    <phoneticPr fontId="38" type="noConversion"/>
  </si>
  <si>
    <t xml:space="preserve">  彩票发行销售机构业务费安排的支出</t>
    <phoneticPr fontId="38" type="noConversion"/>
  </si>
  <si>
    <t xml:space="preserve">  彩票公益金及对应专项债务收入安排的支出</t>
    <phoneticPr fontId="38" type="noConversion"/>
  </si>
  <si>
    <t xml:space="preserve">  其他政府性基金及对应专项债务收入安排的支出</t>
    <phoneticPr fontId="38" type="noConversion"/>
  </si>
  <si>
    <t>债务付息支出</t>
    <phoneticPr fontId="38" type="noConversion"/>
  </si>
  <si>
    <t>债务发行费用支出</t>
    <phoneticPr fontId="38" type="noConversion"/>
  </si>
  <si>
    <t>上年决算数</t>
    <phoneticPr fontId="38" type="noConversion"/>
  </si>
  <si>
    <t>2017年度本级国有资本经营预算收入决算表</t>
    <phoneticPr fontId="38" type="noConversion"/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</si>
  <si>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</si>
  <si>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</si>
  <si>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</si>
  <si>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</si>
  <si>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</si>
  <si>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</si>
  <si>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</si>
  <si>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</si>
  <si>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</si>
  <si>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</si>
  <si>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</si>
  <si>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</si>
  <si>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</si>
  <si>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</si>
  <si>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</si>
  <si>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</si>
  <si>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</si>
  <si>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</si>
  <si>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</si>
  <si>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</si>
  <si>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</si>
  <si>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</si>
  <si>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</si>
  <si>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</si>
  <si>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</si>
  <si>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</si>
  <si>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</si>
  <si>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</si>
  <si>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</si>
  <si>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</si>
  <si>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</si>
  <si>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</si>
  <si>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</si>
  <si>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</si>
  <si>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</si>
  <si>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</si>
  <si>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</si>
  <si>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</si>
  <si>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</si>
  <si>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</si>
  <si>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</si>
  <si>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</si>
  <si>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</si>
  <si>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</si>
  <si>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</si>
  <si>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</si>
  <si>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</si>
  <si>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</si>
  <si>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2017年度本级国有资本经营预算支出决算表</t>
    <phoneticPr fontId="38" type="noConversion"/>
  </si>
  <si>
    <t>上年决算数</t>
    <phoneticPr fontId="38" type="noConversion"/>
  </si>
  <si>
    <t>2017年度本级社会保险基金预算收入决算表</t>
    <phoneticPr fontId="38" type="noConversion"/>
  </si>
  <si>
    <t>2017年度本级社会保险基金预算支出决算表</t>
    <phoneticPr fontId="38" type="noConversion"/>
  </si>
  <si>
    <t>乡镇</t>
    <phoneticPr fontId="38" type="noConversion"/>
  </si>
  <si>
    <t>调整预算数</t>
    <phoneticPr fontId="38" type="noConversion"/>
  </si>
  <si>
    <t>决算数</t>
    <phoneticPr fontId="38" type="noConversion"/>
  </si>
  <si>
    <t>2016本级</t>
    <phoneticPr fontId="38" type="noConversion"/>
  </si>
  <si>
    <t>2017年度政府性基金预算收入决算表</t>
    <phoneticPr fontId="38" type="noConversion"/>
  </si>
  <si>
    <t>2017年度政府性基金预算支出决算表</t>
    <phoneticPr fontId="38" type="noConversion"/>
  </si>
  <si>
    <t>2016年决算数</t>
    <phoneticPr fontId="38" type="noConversion"/>
  </si>
  <si>
    <t>2016年决算数</t>
    <phoneticPr fontId="38" type="noConversion"/>
  </si>
  <si>
    <t>2017年度国有资本经营预算收入决算表</t>
    <phoneticPr fontId="38" type="noConversion"/>
  </si>
  <si>
    <t>2017年度国有资本经营预算支出决算表</t>
    <phoneticPr fontId="38" type="noConversion"/>
  </si>
  <si>
    <t>2016年决算数</t>
    <phoneticPr fontId="38" type="noConversion"/>
  </si>
  <si>
    <t>2017年度社会保险基金预算收入决算表</t>
    <phoneticPr fontId="38" type="noConversion"/>
  </si>
  <si>
    <t>2017年度社会保险基金预算支出决算表</t>
    <phoneticPr fontId="38" type="noConversion"/>
  </si>
  <si>
    <t xml:space="preserve">1.一般公共服务支出 </t>
    <phoneticPr fontId="38" type="noConversion"/>
  </si>
  <si>
    <t xml:space="preserve">2.国防支出 </t>
    <phoneticPr fontId="38" type="noConversion"/>
  </si>
  <si>
    <t xml:space="preserve">3.公共安全支出 </t>
    <phoneticPr fontId="38" type="noConversion"/>
  </si>
  <si>
    <t xml:space="preserve">4.教育支出 </t>
    <phoneticPr fontId="38" type="noConversion"/>
  </si>
  <si>
    <t xml:space="preserve">5.科学技术支出 </t>
    <phoneticPr fontId="38" type="noConversion"/>
  </si>
  <si>
    <t xml:space="preserve">6.文化体育与传媒支出 </t>
    <phoneticPr fontId="38" type="noConversion"/>
  </si>
  <si>
    <t xml:space="preserve">7.社会保障和就业支出 </t>
    <phoneticPr fontId="38" type="noConversion"/>
  </si>
  <si>
    <t xml:space="preserve">8.医疗卫生与计划生育支出 </t>
    <phoneticPr fontId="38" type="noConversion"/>
  </si>
  <si>
    <t xml:space="preserve">19.债务付息支出 </t>
    <phoneticPr fontId="38" type="noConversion"/>
  </si>
  <si>
    <t xml:space="preserve">18.其他支出 </t>
    <phoneticPr fontId="38" type="noConversion"/>
  </si>
  <si>
    <t xml:space="preserve">17.粮油物资储备支出 </t>
    <phoneticPr fontId="38" type="noConversion"/>
  </si>
  <si>
    <t xml:space="preserve">16.住房保障支出 </t>
    <phoneticPr fontId="38" type="noConversion"/>
  </si>
  <si>
    <t xml:space="preserve">15.国土海洋气象等支出 </t>
    <phoneticPr fontId="38" type="noConversion"/>
  </si>
  <si>
    <t xml:space="preserve">14.商业服务业等支出 </t>
    <phoneticPr fontId="38" type="noConversion"/>
  </si>
  <si>
    <t xml:space="preserve">13.资源勘探信息等支出 </t>
    <phoneticPr fontId="38" type="noConversion"/>
  </si>
  <si>
    <t xml:space="preserve">12.交通运输支出 </t>
    <phoneticPr fontId="38" type="noConversion"/>
  </si>
  <si>
    <t xml:space="preserve">11.农林水支出 </t>
    <phoneticPr fontId="38" type="noConversion"/>
  </si>
  <si>
    <t xml:space="preserve">10.城乡社区支出 </t>
    <phoneticPr fontId="38" type="noConversion"/>
  </si>
  <si>
    <t xml:space="preserve">9.节能环保支出 </t>
    <phoneticPr fontId="38" type="noConversion"/>
  </si>
  <si>
    <t>2.经汇总，本级2017年使用一般公共预算拨款安排的“三公”经费决算数为1065.96万元，比上年决算数减少546.95万元。其中，因公出国（境）经费39.57万元，与上年决算数相比增长89.97%；公务接待费506.67万元，与上年决算数相比下降26.12%；公务用车购置经费28.78万元，与上年决算数相比增长56.56%；公务用车运行经费490.95万元，与上年决算数相比下降45.8%。“三公”经费决算下降的主要原因是厉行勤俭节约，严格执行中央八项规定。</t>
    <phoneticPr fontId="38" type="noConversion"/>
  </si>
  <si>
    <t>五、政府债务公开模块</t>
    <phoneticPr fontId="38" type="noConversion"/>
  </si>
  <si>
    <t>1、</t>
    <phoneticPr fontId="38" type="noConversion"/>
  </si>
  <si>
    <t>省、市、县</t>
    <phoneticPr fontId="38" type="noConversion"/>
  </si>
  <si>
    <t>2、</t>
    <phoneticPr fontId="38" type="noConversion"/>
  </si>
  <si>
    <t>省、市</t>
    <phoneticPr fontId="38" type="noConversion"/>
  </si>
  <si>
    <t>3、</t>
    <phoneticPr fontId="38" type="noConversion"/>
  </si>
  <si>
    <t>省、市、县</t>
    <phoneticPr fontId="38" type="noConversion"/>
  </si>
  <si>
    <t>4、</t>
    <phoneticPr fontId="38" type="noConversion"/>
  </si>
  <si>
    <t>六、政府预决算相关重要事项说明</t>
    <phoneticPr fontId="38" type="noConversion"/>
  </si>
  <si>
    <t>1、</t>
    <phoneticPr fontId="38" type="noConversion"/>
  </si>
  <si>
    <t>附表6：政府预决算相关重要事项说明</t>
    <phoneticPr fontId="38" type="noConversion"/>
  </si>
  <si>
    <t>附表2-21：2017年度本级社会保险基金预算收入决算表</t>
    <phoneticPr fontId="104" type="noConversion"/>
  </si>
  <si>
    <t>附表5-1：2017年度政府一般债务余额和限额情况表</t>
    <phoneticPr fontId="38" type="noConversion"/>
  </si>
  <si>
    <t>附表5-2：2017年度本级政府一般债务余额和限额情况表</t>
    <phoneticPr fontId="38" type="noConversion"/>
  </si>
  <si>
    <t>附表5-3：2017年度政府专项债务余额和限额情况表</t>
    <phoneticPr fontId="38" type="noConversion"/>
  </si>
  <si>
    <t>附表5-4：2017年度本级政府专项债务余额和限额情况表</t>
    <phoneticPr fontId="38" type="noConversion"/>
  </si>
  <si>
    <t>附表5-1</t>
    <phoneticPr fontId="38" type="noConversion"/>
  </si>
  <si>
    <t>单位：万元</t>
    <phoneticPr fontId="115" type="noConversion"/>
  </si>
  <si>
    <t>政府债务余额</t>
    <phoneticPr fontId="115" type="noConversion"/>
  </si>
  <si>
    <t>金额</t>
    <phoneticPr fontId="38" type="noConversion"/>
  </si>
  <si>
    <t>政府债务限额</t>
    <phoneticPr fontId="115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</si>
  <si>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8" type="noConversion"/>
  </si>
  <si>
    <t>附表5-2</t>
    <phoneticPr fontId="38" type="noConversion"/>
  </si>
  <si>
    <t>附表5-3</t>
    <phoneticPr fontId="38" type="noConversion"/>
  </si>
  <si>
    <t>附表5-4</t>
    <phoneticPr fontId="38" type="noConversion"/>
  </si>
  <si>
    <t>2017年度政府一般债务余额和限额情况表</t>
    <phoneticPr fontId="115" type="noConversion"/>
  </si>
  <si>
    <t>2017年度本级政府一般债务余额和限额情况表</t>
    <phoneticPr fontId="115" type="noConversion"/>
  </si>
  <si>
    <t>2017年度政府专项债务余额和限额情况表</t>
    <phoneticPr fontId="115" type="noConversion"/>
  </si>
  <si>
    <t>2017年度本级政府专项债务余额和限额情况表</t>
    <phoneticPr fontId="115" type="noConversion"/>
  </si>
  <si>
    <t>2. 2017年新增一般债务额</t>
  </si>
  <si>
    <t>3. 2017年偿还一般债务本金</t>
  </si>
  <si>
    <t>4. 2017年末一般债务余额</t>
  </si>
  <si>
    <t>2．2017年新增一般债务限额</t>
  </si>
  <si>
    <t>3．2017年一般债务限额</t>
  </si>
  <si>
    <t>2. 2017年新增专项债务额</t>
  </si>
  <si>
    <t>3. 2017年偿还专项债务本金</t>
  </si>
  <si>
    <t>4. 2017年末专项债务余额</t>
  </si>
  <si>
    <t>2．2017年新增专项债务限额</t>
  </si>
  <si>
    <t>3．2017年专项债务限额</t>
  </si>
  <si>
    <t>1．2016年一般债务限额</t>
    <phoneticPr fontId="38" type="noConversion"/>
  </si>
  <si>
    <t>1. 2016年末一般债务余额</t>
    <phoneticPr fontId="38" type="noConversion"/>
  </si>
  <si>
    <t>1. 2016年末专项债务余额</t>
    <phoneticPr fontId="38" type="noConversion"/>
  </si>
  <si>
    <t>1．2016年专项债务限额</t>
    <phoneticPr fontId="38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</si>
</sst>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#,##0;\-#,##0;&quot;-&quot;"/>
    <numFmt numFmtId="180" formatCode="\$#,##0.00;\(\$#,##0.00\)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#,##0_ "/>
    <numFmt numFmtId="191" formatCode="#,##0.00_ "/>
    <numFmt numFmtId="192" formatCode="0_ "/>
    <numFmt numFmtId="193" formatCode="0.0_ "/>
  </numFmts>
  <fonts count="11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6"/>
      <color indexed="8"/>
      <name val="方正小标宋_GBK"/>
      <family val="4"/>
      <charset val="134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name val="方正小标宋_GBK"/>
      <family val="4"/>
      <charset val="134"/>
    </font>
    <font>
      <sz val="18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color indexed="8"/>
      <name val="黑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华文楷体"/>
      <family val="3"/>
      <charset val="134"/>
    </font>
    <font>
      <sz val="11"/>
      <color theme="1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6"/>
      <name val="方正小标宋_GBK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0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4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1">
      <alignment horizontal="distributed" vertical="center" wrapText="1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7" borderId="7" applyNumberFormat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7" fontId="3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6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" fontId="9" fillId="0" borderId="1">
      <alignment vertical="center"/>
      <protection locked="0"/>
    </xf>
    <xf numFmtId="0" fontId="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9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43" fontId="49" fillId="0" borderId="0" applyFont="0" applyFill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3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3" fillId="23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185" fontId="9" fillId="0" borderId="1">
      <alignment vertical="center"/>
      <protection locked="0"/>
    </xf>
    <xf numFmtId="0" fontId="13" fillId="23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9" fontId="41" fillId="0" borderId="0" applyFill="0" applyBorder="0" applyAlignment="0">
      <alignment vertical="center"/>
    </xf>
    <xf numFmtId="0" fontId="7" fillId="0" borderId="0">
      <alignment vertical="center"/>
    </xf>
    <xf numFmtId="41" fontId="49" fillId="0" borderId="0" applyFont="0" applyFill="0" applyBorder="0" applyAlignment="0" applyProtection="0">
      <alignment vertical="center"/>
    </xf>
    <xf numFmtId="182" fontId="42" fillId="0" borderId="0">
      <alignment vertical="center"/>
    </xf>
    <xf numFmtId="0" fontId="3" fillId="0" borderId="0">
      <alignment vertical="center"/>
    </xf>
    <xf numFmtId="187" fontId="49" fillId="0" borderId="0" applyFont="0" applyFill="0" applyBorder="0" applyAlignment="0" applyProtection="0">
      <alignment vertical="center"/>
    </xf>
    <xf numFmtId="178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180" fontId="42" fillId="0" borderId="0">
      <alignment vertical="center"/>
    </xf>
    <xf numFmtId="0" fontId="40" fillId="0" borderId="0" applyProtection="0">
      <alignment vertical="center"/>
    </xf>
    <xf numFmtId="186" fontId="42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2" fontId="40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3" fillId="0" borderId="15" applyNumberFormat="0" applyAlignment="0" applyProtection="0">
      <alignment horizontal="left" vertical="center"/>
    </xf>
    <xf numFmtId="0" fontId="14" fillId="5" borderId="0" applyNumberFormat="0" applyBorder="0" applyAlignment="0" applyProtection="0">
      <alignment vertical="center"/>
    </xf>
    <xf numFmtId="0" fontId="43" fillId="0" borderId="2">
      <alignment horizontal="left" vertical="center"/>
    </xf>
    <xf numFmtId="0" fontId="44" fillId="0" borderId="0" applyProtection="0">
      <alignment vertical="center"/>
    </xf>
    <xf numFmtId="0" fontId="43" fillId="0" borderId="0" applyProtection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1" fontId="15" fillId="0" borderId="0">
      <alignment vertical="center"/>
    </xf>
    <xf numFmtId="0" fontId="40" fillId="0" borderId="16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181" fontId="49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>
      <alignment horizontal="centerContinuous"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9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43" fontId="49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43" fontId="49" fillId="0" borderId="0" applyFon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16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" borderId="8" applyNumberFormat="0" applyAlignment="0" applyProtection="0">
      <alignment vertical="center"/>
    </xf>
    <xf numFmtId="0" fontId="3" fillId="0" borderId="0">
      <alignment vertical="center"/>
    </xf>
    <xf numFmtId="0" fontId="28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5" fontId="9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8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8" applyNumberFormat="0" applyAlignment="0" applyProtection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4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17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3" fontId="49" fillId="0" borderId="0" applyFon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8" fillId="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183" fontId="49" fillId="0" borderId="0" applyFont="0" applyFill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7" fillId="17" borderId="7" applyNumberFormat="0" applyAlignment="0" applyProtection="0">
      <alignment vertical="center"/>
    </xf>
    <xf numFmtId="185" fontId="9" fillId="0" borderId="1">
      <alignment vertical="center"/>
      <protection locked="0"/>
    </xf>
    <xf numFmtId="0" fontId="28" fillId="8" borderId="8" applyNumberFormat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8" fillId="0" borderId="0">
      <alignment vertical="center"/>
    </xf>
    <xf numFmtId="0" fontId="49" fillId="0" borderId="0" applyFont="0" applyFill="0" applyBorder="0" applyAlignment="0" applyProtection="0">
      <alignment vertical="center"/>
    </xf>
    <xf numFmtId="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47" fillId="0" borderId="0">
      <alignment vertical="center"/>
    </xf>
    <xf numFmtId="185" fontId="9" fillId="0" borderId="1">
      <alignment vertical="center"/>
      <protection locked="0"/>
    </xf>
    <xf numFmtId="185" fontId="9" fillId="0" borderId="1">
      <alignment vertical="center"/>
      <protection locked="0"/>
    </xf>
    <xf numFmtId="0" fontId="15" fillId="0" borderId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49" fillId="21" borderId="11" applyNumberFormat="0" applyFont="0" applyAlignment="0" applyProtection="0">
      <alignment vertical="center"/>
    </xf>
    <xf numFmtId="0" fontId="3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3" fillId="0" borderId="0"/>
    <xf numFmtId="0" fontId="7" fillId="0" borderId="0"/>
    <xf numFmtId="0" fontId="7" fillId="0" borderId="0"/>
    <xf numFmtId="0" fontId="55" fillId="0" borderId="0"/>
    <xf numFmtId="0" fontId="7" fillId="0" borderId="0"/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3" fillId="0" borderId="0"/>
    <xf numFmtId="0" fontId="55" fillId="0" borderId="0">
      <alignment vertical="center"/>
    </xf>
    <xf numFmtId="0" fontId="7" fillId="0" borderId="0">
      <alignment vertical="center"/>
    </xf>
    <xf numFmtId="0" fontId="3" fillId="0" borderId="0"/>
    <xf numFmtId="0" fontId="5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2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3" fillId="0" borderId="0"/>
    <xf numFmtId="0" fontId="55" fillId="0" borderId="0"/>
    <xf numFmtId="0" fontId="7" fillId="0" borderId="0"/>
    <xf numFmtId="0" fontId="7" fillId="0" borderId="0"/>
    <xf numFmtId="0" fontId="55" fillId="0" borderId="0"/>
    <xf numFmtId="0" fontId="3" fillId="0" borderId="0"/>
    <xf numFmtId="0" fontId="7" fillId="0" borderId="0"/>
    <xf numFmtId="0" fontId="53" fillId="0" borderId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54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7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61" fillId="0" borderId="0"/>
    <xf numFmtId="0" fontId="3" fillId="0" borderId="0"/>
    <xf numFmtId="0" fontId="3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0" borderId="0"/>
    <xf numFmtId="0" fontId="7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14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1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>
      <alignment vertical="center"/>
    </xf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79" fontId="53" fillId="0" borderId="0" applyFill="0" applyBorder="0" applyAlignment="0"/>
    <xf numFmtId="41" fontId="54" fillId="0" borderId="0" applyFont="0" applyFill="0" applyBorder="0" applyAlignment="0" applyProtection="0"/>
    <xf numFmtId="182" fontId="82" fillId="0" borderId="0"/>
    <xf numFmtId="178" fontId="54" fillId="0" borderId="0" applyFont="0" applyFill="0" applyBorder="0" applyAlignment="0" applyProtection="0"/>
    <xf numFmtId="180" fontId="82" fillId="0" borderId="0"/>
    <xf numFmtId="0" fontId="83" fillId="0" borderId="0" applyProtection="0"/>
    <xf numFmtId="186" fontId="82" fillId="0" borderId="0"/>
    <xf numFmtId="2" fontId="83" fillId="0" borderId="0" applyProtection="0"/>
    <xf numFmtId="0" fontId="84" fillId="0" borderId="15" applyNumberFormat="0" applyAlignment="0" applyProtection="0">
      <alignment horizontal="left" vertical="center"/>
    </xf>
    <xf numFmtId="0" fontId="84" fillId="0" borderId="2">
      <alignment horizontal="left" vertical="center"/>
    </xf>
    <xf numFmtId="0" fontId="85" fillId="0" borderId="0" applyProtection="0"/>
    <xf numFmtId="0" fontId="84" fillId="0" borderId="0" applyProtection="0"/>
    <xf numFmtId="37" fontId="80" fillId="0" borderId="0"/>
    <xf numFmtId="0" fontId="83" fillId="0" borderId="16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0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19" fillId="48" borderId="5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0" fontId="27" fillId="41" borderId="7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0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8" fillId="48" borderId="8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29" fillId="31" borderId="5" applyNumberFormat="0" applyAlignment="0" applyProtection="0">
      <alignment vertical="center"/>
    </xf>
    <xf numFmtId="0" fontId="81" fillId="0" borderId="0"/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47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9" fontId="55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3">
    <xf numFmtId="0" fontId="0" fillId="0" borderId="0" xfId="0" applyAlignment="1">
      <alignment vertical="center"/>
    </xf>
    <xf numFmtId="0" fontId="6" fillId="0" borderId="0" xfId="1837" applyFont="1" applyAlignment="1">
      <alignment vertical="top"/>
    </xf>
    <xf numFmtId="0" fontId="12" fillId="0" borderId="0" xfId="1837" applyFont="1">
      <alignment vertical="center"/>
    </xf>
    <xf numFmtId="0" fontId="3" fillId="0" borderId="0" xfId="1837" applyFont="1">
      <alignment vertical="center"/>
    </xf>
    <xf numFmtId="0" fontId="3" fillId="0" borderId="0" xfId="2393"/>
    <xf numFmtId="0" fontId="56" fillId="0" borderId="1" xfId="2556" applyFont="1" applyFill="1" applyBorder="1" applyAlignment="1">
      <alignment horizontal="left" vertical="center"/>
    </xf>
    <xf numFmtId="1" fontId="56" fillId="0" borderId="1" xfId="1530" applyNumberFormat="1" applyFont="1" applyBorder="1">
      <alignment vertical="center"/>
    </xf>
    <xf numFmtId="0" fontId="56" fillId="0" borderId="1" xfId="1502" applyFont="1" applyBorder="1" applyAlignment="1">
      <alignment horizontal="left" vertical="center"/>
    </xf>
    <xf numFmtId="49" fontId="74" fillId="0" borderId="1" xfId="2839" applyNumberFormat="1" applyFont="1" applyBorder="1"/>
    <xf numFmtId="49" fontId="74" fillId="0" borderId="1" xfId="2845" applyNumberFormat="1" applyFont="1" applyBorder="1"/>
    <xf numFmtId="49" fontId="74" fillId="0" borderId="1" xfId="2846" applyNumberFormat="1" applyFont="1" applyBorder="1"/>
    <xf numFmtId="49" fontId="74" fillId="0" borderId="1" xfId="2849" applyNumberFormat="1" applyFont="1" applyBorder="1"/>
    <xf numFmtId="49" fontId="74" fillId="0" borderId="1" xfId="2847" applyNumberFormat="1" applyFont="1" applyBorder="1"/>
    <xf numFmtId="49" fontId="74" fillId="0" borderId="1" xfId="2843" applyNumberFormat="1" applyFont="1" applyBorder="1"/>
    <xf numFmtId="49" fontId="74" fillId="0" borderId="1" xfId="2844" applyNumberFormat="1" applyFont="1" applyBorder="1"/>
    <xf numFmtId="49" fontId="74" fillId="0" borderId="1" xfId="2850" applyNumberFormat="1" applyFont="1" applyBorder="1"/>
    <xf numFmtId="49" fontId="74" fillId="0" borderId="1" xfId="2841" applyNumberFormat="1" applyFont="1" applyBorder="1"/>
    <xf numFmtId="49" fontId="74" fillId="0" borderId="1" xfId="2842" applyNumberFormat="1" applyFont="1" applyBorder="1"/>
    <xf numFmtId="49" fontId="75" fillId="0" borderId="1" xfId="2851" applyNumberFormat="1" applyFont="1" applyBorder="1"/>
    <xf numFmtId="49" fontId="75" fillId="0" borderId="1" xfId="2851" applyNumberFormat="1" applyFont="1" applyBorder="1" applyAlignment="1">
      <alignment horizontal="left" indent="2"/>
    </xf>
    <xf numFmtId="49" fontId="75" fillId="0" borderId="1" xfId="2851" applyNumberFormat="1" applyFont="1" applyBorder="1" applyAlignment="1"/>
    <xf numFmtId="0" fontId="59" fillId="0" borderId="1" xfId="2393" applyFont="1" applyFill="1" applyBorder="1" applyAlignment="1">
      <alignment horizontal="center" vertical="center" wrapText="1"/>
    </xf>
    <xf numFmtId="0" fontId="3" fillId="0" borderId="0" xfId="1837" applyFont="1" applyAlignment="1">
      <alignment horizontal="center" vertical="center"/>
    </xf>
    <xf numFmtId="0" fontId="71" fillId="0" borderId="1" xfId="2835" applyFont="1" applyBorder="1" applyAlignment="1">
      <alignment horizontal="center" vertical="center" wrapText="1"/>
    </xf>
    <xf numFmtId="0" fontId="87" fillId="0" borderId="0" xfId="4275" applyFont="1">
      <alignment vertical="center"/>
    </xf>
    <xf numFmtId="0" fontId="6" fillId="0" borderId="0" xfId="4275" applyFont="1">
      <alignment vertical="center"/>
    </xf>
    <xf numFmtId="0" fontId="60" fillId="0" borderId="0" xfId="4275" applyFont="1" applyAlignment="1">
      <alignment vertical="center"/>
    </xf>
    <xf numFmtId="192" fontId="6" fillId="0" borderId="0" xfId="4275" applyNumberFormat="1" applyFont="1">
      <alignment vertical="center"/>
    </xf>
    <xf numFmtId="193" fontId="71" fillId="0" borderId="1" xfId="4275" applyNumberFormat="1" applyFont="1" applyBorder="1" applyAlignment="1" applyProtection="1">
      <alignment horizontal="center" vertical="center"/>
      <protection locked="0"/>
    </xf>
    <xf numFmtId="0" fontId="71" fillId="0" borderId="1" xfId="4275" applyFont="1" applyBorder="1" applyAlignment="1">
      <alignment horizontal="center" vertical="center" wrapText="1"/>
    </xf>
    <xf numFmtId="0" fontId="71" fillId="0" borderId="1" xfId="4275" applyFont="1" applyBorder="1" applyAlignment="1">
      <alignment horizontal="center" vertical="center"/>
    </xf>
    <xf numFmtId="193" fontId="71" fillId="0" borderId="1" xfId="4275" applyNumberFormat="1" applyFont="1" applyBorder="1" applyProtection="1">
      <alignment vertical="center"/>
      <protection locked="0"/>
    </xf>
    <xf numFmtId="0" fontId="71" fillId="0" borderId="1" xfId="4603" applyNumberFormat="1" applyFont="1" applyBorder="1" applyProtection="1">
      <alignment vertical="center"/>
      <protection locked="0"/>
    </xf>
    <xf numFmtId="0" fontId="93" fillId="0" borderId="0" xfId="4275" applyFont="1">
      <alignment vertical="center"/>
    </xf>
    <xf numFmtId="193" fontId="9" fillId="0" borderId="1" xfId="4275" applyNumberFormat="1" applyFont="1" applyBorder="1" applyProtection="1">
      <alignment vertical="center"/>
      <protection locked="0"/>
    </xf>
    <xf numFmtId="0" fontId="9" fillId="0" borderId="1" xfId="4603" applyNumberFormat="1" applyFont="1" applyBorder="1" applyProtection="1">
      <alignment vertical="center"/>
      <protection locked="0"/>
    </xf>
    <xf numFmtId="0" fontId="3" fillId="0" borderId="0" xfId="4130" applyFont="1" applyFill="1" applyAlignment="1">
      <alignment vertical="center"/>
    </xf>
    <xf numFmtId="0" fontId="3" fillId="0" borderId="0" xfId="4130">
      <alignment vertical="center"/>
    </xf>
    <xf numFmtId="0" fontId="91" fillId="0" borderId="0" xfId="4130" applyFont="1" applyFill="1" applyAlignment="1">
      <alignment horizontal="center" vertical="center"/>
    </xf>
    <xf numFmtId="0" fontId="9" fillId="0" borderId="0" xfId="4130" applyFont="1" applyFill="1" applyAlignment="1">
      <alignment horizontal="right" vertical="center"/>
    </xf>
    <xf numFmtId="0" fontId="3" fillId="0" borderId="0" xfId="4130" applyAlignment="1">
      <alignment horizontal="right" vertical="center"/>
    </xf>
    <xf numFmtId="193" fontId="71" fillId="0" borderId="1" xfId="4130" applyNumberFormat="1" applyFont="1" applyBorder="1" applyAlignment="1" applyProtection="1">
      <alignment horizontal="center" vertical="center"/>
      <protection locked="0"/>
    </xf>
    <xf numFmtId="0" fontId="71" fillId="0" borderId="1" xfId="4130" applyFont="1" applyBorder="1" applyAlignment="1">
      <alignment horizontal="center" vertical="center" wrapText="1"/>
    </xf>
    <xf numFmtId="0" fontId="71" fillId="0" borderId="1" xfId="4130" applyFont="1" applyBorder="1" applyAlignment="1">
      <alignment horizontal="center" vertical="center"/>
    </xf>
    <xf numFmtId="0" fontId="9" fillId="0" borderId="1" xfId="4130" applyFont="1" applyFill="1" applyBorder="1" applyAlignment="1">
      <alignment vertical="center"/>
    </xf>
    <xf numFmtId="0" fontId="71" fillId="0" borderId="1" xfId="4130" applyFont="1" applyFill="1" applyBorder="1" applyAlignment="1">
      <alignment horizontal="center" vertical="center"/>
    </xf>
    <xf numFmtId="0" fontId="4" fillId="0" borderId="0" xfId="4130" applyFont="1">
      <alignment vertical="center"/>
    </xf>
    <xf numFmtId="0" fontId="71" fillId="0" borderId="1" xfId="4130" applyFont="1" applyFill="1" applyBorder="1" applyAlignment="1">
      <alignment vertical="center"/>
    </xf>
    <xf numFmtId="0" fontId="92" fillId="0" borderId="0" xfId="4130" applyFont="1">
      <alignment vertical="center"/>
    </xf>
    <xf numFmtId="0" fontId="6" fillId="0" borderId="0" xfId="4130" applyFont="1">
      <alignment vertical="center"/>
    </xf>
    <xf numFmtId="193" fontId="6" fillId="0" borderId="0" xfId="4130" applyNumberFormat="1" applyFont="1" applyProtection="1">
      <alignment vertical="center"/>
      <protection locked="0"/>
    </xf>
    <xf numFmtId="0" fontId="60" fillId="0" borderId="0" xfId="4130" applyFont="1" applyAlignment="1">
      <alignment vertical="center"/>
    </xf>
    <xf numFmtId="192" fontId="6" fillId="0" borderId="0" xfId="4130" applyNumberFormat="1" applyFont="1">
      <alignment vertical="center"/>
    </xf>
    <xf numFmtId="192" fontId="9" fillId="0" borderId="0" xfId="4130" applyNumberFormat="1" applyFont="1" applyAlignment="1">
      <alignment horizontal="right" vertical="center"/>
    </xf>
    <xf numFmtId="193" fontId="71" fillId="0" borderId="1" xfId="4130" applyNumberFormat="1" applyFont="1" applyBorder="1" applyProtection="1">
      <alignment vertical="center"/>
      <protection locked="0"/>
    </xf>
    <xf numFmtId="193" fontId="93" fillId="0" borderId="0" xfId="4130" applyNumberFormat="1" applyFont="1" applyProtection="1">
      <alignment vertical="center"/>
      <protection locked="0"/>
    </xf>
    <xf numFmtId="193" fontId="9" fillId="0" borderId="1" xfId="4130" applyNumberFormat="1" applyFont="1" applyBorder="1" applyProtection="1">
      <alignment vertical="center"/>
      <protection locked="0"/>
    </xf>
    <xf numFmtId="0" fontId="3" fillId="0" borderId="0" xfId="4130" applyFont="1" applyFill="1" applyAlignment="1">
      <alignment horizontal="right" vertical="center"/>
    </xf>
    <xf numFmtId="0" fontId="4" fillId="0" borderId="0" xfId="4130" applyFont="1" applyFill="1" applyAlignment="1">
      <alignment vertical="center"/>
    </xf>
    <xf numFmtId="0" fontId="91" fillId="0" borderId="0" xfId="4130" applyFont="1" applyAlignment="1">
      <alignment horizontal="center" vertical="center"/>
    </xf>
    <xf numFmtId="3" fontId="62" fillId="0" borderId="1" xfId="4982" applyNumberFormat="1" applyFont="1" applyFill="1" applyBorder="1" applyAlignment="1" applyProtection="1">
      <alignment vertical="center"/>
    </xf>
    <xf numFmtId="0" fontId="3" fillId="0" borderId="0" xfId="4130" applyFill="1">
      <alignment vertical="center"/>
    </xf>
    <xf numFmtId="0" fontId="8" fillId="0" borderId="0" xfId="4130" applyNumberFormat="1" applyFont="1" applyFill="1" applyAlignment="1" applyProtection="1">
      <alignment horizontal="right" vertical="center"/>
    </xf>
    <xf numFmtId="0" fontId="3" fillId="0" borderId="0" xfId="194" applyFont="1">
      <alignment vertical="center"/>
    </xf>
    <xf numFmtId="0" fontId="3" fillId="0" borderId="0" xfId="194">
      <alignment vertical="center"/>
    </xf>
    <xf numFmtId="0" fontId="3" fillId="0" borderId="0" xfId="194" applyFont="1" applyAlignment="1">
      <alignment horizontal="center" vertical="center"/>
    </xf>
    <xf numFmtId="0" fontId="3" fillId="0" borderId="0" xfId="194" applyAlignment="1">
      <alignment horizontal="center" vertical="center"/>
    </xf>
    <xf numFmtId="0" fontId="3" fillId="0" borderId="0" xfId="194" applyFont="1" applyAlignment="1">
      <alignment horizontal="right" vertical="center"/>
    </xf>
    <xf numFmtId="0" fontId="3" fillId="0" borderId="1" xfId="194" applyBorder="1" applyAlignment="1">
      <alignment horizontal="center" vertical="center" wrapText="1"/>
    </xf>
    <xf numFmtId="0" fontId="2" fillId="0" borderId="0" xfId="4983" applyFont="1">
      <alignment vertical="center"/>
    </xf>
    <xf numFmtId="0" fontId="2" fillId="0" borderId="0" xfId="4983">
      <alignment vertical="center"/>
    </xf>
    <xf numFmtId="0" fontId="2" fillId="0" borderId="0" xfId="4983" applyAlignment="1"/>
    <xf numFmtId="0" fontId="65" fillId="0" borderId="0" xfId="4983" applyFont="1" applyBorder="1" applyAlignment="1">
      <alignment horizontal="center"/>
    </xf>
    <xf numFmtId="0" fontId="2" fillId="0" borderId="1" xfId="4983" applyBorder="1">
      <alignment vertical="center"/>
    </xf>
    <xf numFmtId="191" fontId="2" fillId="0" borderId="0" xfId="4983" applyNumberFormat="1" applyAlignment="1"/>
    <xf numFmtId="0" fontId="57" fillId="0" borderId="0" xfId="4984" applyFont="1"/>
    <xf numFmtId="0" fontId="60" fillId="0" borderId="0" xfId="4984" applyFont="1"/>
    <xf numFmtId="0" fontId="94" fillId="0" borderId="0" xfId="4985" applyFont="1" applyAlignment="1">
      <alignment vertical="center"/>
    </xf>
    <xf numFmtId="0" fontId="91" fillId="0" borderId="0" xfId="4984" applyFont="1"/>
    <xf numFmtId="0" fontId="60" fillId="0" borderId="0" xfId="4985" applyFont="1" applyAlignment="1">
      <alignment vertical="center"/>
    </xf>
    <xf numFmtId="0" fontId="9" fillId="0" borderId="1" xfId="4986" applyFont="1" applyFill="1" applyBorder="1" applyAlignment="1" applyProtection="1">
      <alignment vertical="center"/>
      <protection locked="0"/>
    </xf>
    <xf numFmtId="0" fontId="71" fillId="0" borderId="1" xfId="4986" applyFont="1" applyFill="1" applyBorder="1" applyAlignment="1" applyProtection="1">
      <alignment horizontal="center" vertical="center"/>
      <protection locked="0"/>
    </xf>
    <xf numFmtId="0" fontId="95" fillId="0" borderId="0" xfId="4985" applyFont="1" applyAlignment="1">
      <alignment vertical="center"/>
    </xf>
    <xf numFmtId="0" fontId="71" fillId="0" borderId="1" xfId="4986" applyFont="1" applyFill="1" applyBorder="1" applyAlignment="1" applyProtection="1">
      <alignment horizontal="left" vertical="center"/>
      <protection locked="0"/>
    </xf>
    <xf numFmtId="0" fontId="87" fillId="2" borderId="0" xfId="4988" applyFont="1" applyFill="1" applyProtection="1">
      <protection locked="0"/>
    </xf>
    <xf numFmtId="0" fontId="6" fillId="2" borderId="0" xfId="4988" applyFont="1" applyFill="1" applyProtection="1">
      <protection locked="0"/>
    </xf>
    <xf numFmtId="1" fontId="60" fillId="2" borderId="0" xfId="4988" applyNumberFormat="1" applyFont="1" applyFill="1" applyAlignment="1" applyProtection="1">
      <alignment vertical="top"/>
    </xf>
    <xf numFmtId="0" fontId="60" fillId="2" borderId="0" xfId="4988" applyFont="1" applyFill="1" applyAlignment="1" applyProtection="1">
      <alignment vertical="top"/>
      <protection locked="0"/>
    </xf>
    <xf numFmtId="0" fontId="60" fillId="2" borderId="0" xfId="4988" applyFont="1" applyFill="1" applyAlignment="1" applyProtection="1">
      <alignment horizontal="center"/>
      <protection locked="0"/>
    </xf>
    <xf numFmtId="0" fontId="56" fillId="0" borderId="1" xfId="4041" applyFont="1" applyBorder="1" applyAlignment="1">
      <alignment vertical="center"/>
    </xf>
    <xf numFmtId="0" fontId="71" fillId="0" borderId="1" xfId="4989" applyFont="1" applyBorder="1" applyAlignment="1">
      <alignment horizontal="center" vertical="center"/>
    </xf>
    <xf numFmtId="0" fontId="95" fillId="2" borderId="0" xfId="4988" applyFont="1" applyFill="1" applyAlignment="1" applyProtection="1">
      <alignment horizontal="center"/>
      <protection locked="0"/>
    </xf>
    <xf numFmtId="0" fontId="71" fillId="0" borderId="1" xfId="4989" applyFont="1" applyBorder="1" applyAlignment="1">
      <alignment vertical="center"/>
    </xf>
    <xf numFmtId="0" fontId="9" fillId="0" borderId="1" xfId="4989" applyFont="1" applyBorder="1" applyAlignment="1">
      <alignment vertical="center"/>
    </xf>
    <xf numFmtId="0" fontId="92" fillId="2" borderId="0" xfId="4988" applyFont="1" applyFill="1" applyProtection="1">
      <protection locked="0"/>
    </xf>
    <xf numFmtId="3" fontId="6" fillId="0" borderId="0" xfId="4990" applyNumberFormat="1" applyFont="1" applyFill="1" applyAlignment="1" applyProtection="1">
      <alignment vertical="center"/>
      <protection locked="0"/>
    </xf>
    <xf numFmtId="3" fontId="93" fillId="0" borderId="0" xfId="4990" applyNumberFormat="1" applyFont="1" applyFill="1" applyAlignment="1" applyProtection="1">
      <alignment vertical="center"/>
      <protection locked="0"/>
    </xf>
    <xf numFmtId="0" fontId="60" fillId="2" borderId="0" xfId="4988" applyFont="1" applyFill="1" applyProtection="1">
      <protection locked="0"/>
    </xf>
    <xf numFmtId="0" fontId="3" fillId="0" borderId="0" xfId="194" applyAlignment="1">
      <alignment vertical="center"/>
    </xf>
    <xf numFmtId="0" fontId="58" fillId="0" borderId="1" xfId="4041" applyFont="1" applyBorder="1" applyAlignment="1">
      <alignment horizontal="center" vertical="center"/>
    </xf>
    <xf numFmtId="0" fontId="3" fillId="0" borderId="0" xfId="4285" applyAlignment="1"/>
    <xf numFmtId="0" fontId="3" fillId="0" borderId="0" xfId="4285" applyBorder="1" applyAlignment="1"/>
    <xf numFmtId="0" fontId="3" fillId="0" borderId="0" xfId="4285" applyFont="1" applyAlignment="1" applyProtection="1">
      <alignment horizontal="left"/>
    </xf>
    <xf numFmtId="0" fontId="3" fillId="0" borderId="0" xfId="4285" applyFont="1" applyAlignment="1">
      <alignment horizontal="right"/>
    </xf>
    <xf numFmtId="49" fontId="9" fillId="0" borderId="20" xfId="4285" applyNumberFormat="1" applyFont="1" applyFill="1" applyBorder="1" applyAlignment="1" applyProtection="1">
      <alignment horizontal="left" vertical="center"/>
    </xf>
    <xf numFmtId="0" fontId="96" fillId="0" borderId="0" xfId="4285" applyFont="1" applyBorder="1" applyAlignment="1">
      <alignment horizontal="center" vertical="center"/>
    </xf>
    <xf numFmtId="0" fontId="96" fillId="0" borderId="0" xfId="4285" applyFont="1" applyAlignment="1">
      <alignment horizontal="center" vertical="center"/>
    </xf>
    <xf numFmtId="49" fontId="9" fillId="0" borderId="1" xfId="4285" applyNumberFormat="1" applyFont="1" applyFill="1" applyBorder="1" applyAlignment="1" applyProtection="1">
      <alignment horizontal="left" vertical="center"/>
    </xf>
    <xf numFmtId="0" fontId="97" fillId="0" borderId="0" xfId="4285" applyFont="1" applyBorder="1" applyAlignment="1">
      <alignment vertical="center"/>
    </xf>
    <xf numFmtId="0" fontId="97" fillId="0" borderId="0" xfId="4285" applyFont="1" applyAlignment="1">
      <alignment vertical="center"/>
    </xf>
    <xf numFmtId="49" fontId="71" fillId="0" borderId="1" xfId="4285" applyNumberFormat="1" applyFont="1" applyFill="1" applyBorder="1" applyAlignment="1" applyProtection="1">
      <alignment horizontal="center" vertical="center"/>
    </xf>
    <xf numFmtId="0" fontId="96" fillId="0" borderId="0" xfId="4285" applyFont="1" applyBorder="1" applyAlignment="1"/>
    <xf numFmtId="0" fontId="96" fillId="0" borderId="0" xfId="4285" applyFont="1" applyAlignment="1"/>
    <xf numFmtId="0" fontId="4" fillId="0" borderId="0" xfId="4285" applyFont="1" applyBorder="1" applyAlignment="1">
      <alignment vertical="center"/>
    </xf>
    <xf numFmtId="0" fontId="4" fillId="0" borderId="0" xfId="4285" applyFont="1" applyAlignment="1">
      <alignment vertical="center"/>
    </xf>
    <xf numFmtId="0" fontId="8" fillId="0" borderId="0" xfId="4285" applyFont="1" applyAlignment="1"/>
    <xf numFmtId="0" fontId="8" fillId="0" borderId="0" xfId="4285" applyFont="1" applyFill="1" applyAlignment="1"/>
    <xf numFmtId="0" fontId="3" fillId="0" borderId="0" xfId="4285" applyFill="1" applyBorder="1" applyAlignment="1"/>
    <xf numFmtId="0" fontId="3" fillId="0" borderId="0" xfId="4285" applyFill="1" applyAlignment="1"/>
    <xf numFmtId="0" fontId="3" fillId="0" borderId="0" xfId="4285" applyFont="1" applyAlignment="1"/>
    <xf numFmtId="0" fontId="3" fillId="0" borderId="0" xfId="4079" applyAlignment="1">
      <alignment vertical="center"/>
    </xf>
    <xf numFmtId="0" fontId="98" fillId="0" borderId="0" xfId="4079" applyFont="1" applyAlignment="1">
      <alignment vertical="center"/>
    </xf>
    <xf numFmtId="0" fontId="3" fillId="0" borderId="0" xfId="4285" applyFont="1" applyBorder="1" applyAlignment="1">
      <alignment horizontal="right" vertical="center"/>
    </xf>
    <xf numFmtId="0" fontId="78" fillId="0" borderId="0" xfId="4079" applyFont="1" applyAlignment="1">
      <alignment vertical="center"/>
    </xf>
    <xf numFmtId="0" fontId="9" fillId="0" borderId="1" xfId="4317" applyNumberFormat="1" applyFont="1" applyFill="1" applyBorder="1" applyAlignment="1" applyProtection="1">
      <alignment horizontal="left" vertical="center"/>
    </xf>
    <xf numFmtId="0" fontId="4" fillId="0" borderId="0" xfId="4079" applyFont="1" applyAlignment="1">
      <alignment vertical="center"/>
    </xf>
    <xf numFmtId="0" fontId="11" fillId="0" borderId="0" xfId="4079" applyFont="1" applyAlignment="1">
      <alignment vertical="center"/>
    </xf>
    <xf numFmtId="0" fontId="8" fillId="0" borderId="0" xfId="4285" applyFont="1" applyAlignment="1">
      <alignment vertical="center"/>
    </xf>
    <xf numFmtId="0" fontId="3" fillId="0" borderId="0" xfId="4300" applyFont="1" applyBorder="1"/>
    <xf numFmtId="0" fontId="3" fillId="0" borderId="0" xfId="4300" applyBorder="1"/>
    <xf numFmtId="0" fontId="3" fillId="0" borderId="0" xfId="4300" applyBorder="1" applyAlignment="1"/>
    <xf numFmtId="0" fontId="3" fillId="0" borderId="0" xfId="4300" applyFont="1" applyBorder="1" applyAlignment="1">
      <alignment horizontal="right" vertical="center"/>
    </xf>
    <xf numFmtId="1" fontId="3" fillId="0" borderId="1" xfId="4300" applyNumberFormat="1" applyFont="1" applyBorder="1" applyAlignment="1">
      <alignment horizontal="right" vertical="center"/>
    </xf>
    <xf numFmtId="1" fontId="3" fillId="0" borderId="1" xfId="4300" applyNumberFormat="1" applyFont="1" applyFill="1" applyBorder="1" applyAlignment="1">
      <alignment horizontal="right" vertical="center"/>
    </xf>
    <xf numFmtId="0" fontId="3" fillId="0" borderId="0" xfId="194" applyFont="1" applyAlignment="1">
      <alignment vertical="center"/>
    </xf>
    <xf numFmtId="0" fontId="55" fillId="0" borderId="0" xfId="4041" applyBorder="1" applyAlignment="1">
      <alignment vertical="center"/>
    </xf>
    <xf numFmtId="0" fontId="59" fillId="0" borderId="1" xfId="194" applyFont="1" applyBorder="1" applyAlignment="1">
      <alignment horizontal="center" vertical="center" wrapText="1"/>
    </xf>
    <xf numFmtId="0" fontId="56" fillId="0" borderId="1" xfId="4041" applyFont="1" applyBorder="1" applyAlignment="1">
      <alignment horizontal="left" vertical="center"/>
    </xf>
    <xf numFmtId="0" fontId="3" fillId="0" borderId="0" xfId="4085"/>
    <xf numFmtId="0" fontId="89" fillId="0" borderId="0" xfId="4085" applyNumberFormat="1" applyFont="1" applyFill="1" applyBorder="1" applyAlignment="1" applyProtection="1"/>
    <xf numFmtId="0" fontId="3" fillId="0" borderId="0" xfId="4085" applyFont="1" applyAlignment="1">
      <alignment horizontal="right"/>
    </xf>
    <xf numFmtId="0" fontId="3" fillId="0" borderId="0" xfId="4085" applyFont="1"/>
    <xf numFmtId="0" fontId="76" fillId="0" borderId="1" xfId="4084" applyNumberFormat="1" applyFont="1" applyFill="1" applyBorder="1" applyAlignment="1" applyProtection="1">
      <alignment horizontal="left" vertical="center" wrapText="1"/>
    </xf>
    <xf numFmtId="0" fontId="77" fillId="0" borderId="1" xfId="4084" applyNumberFormat="1" applyFont="1" applyFill="1" applyBorder="1" applyAlignment="1" applyProtection="1">
      <alignment horizontal="left" vertical="center" wrapText="1" indent="1"/>
    </xf>
    <xf numFmtId="0" fontId="76" fillId="0" borderId="1" xfId="4084" applyNumberFormat="1" applyFont="1" applyFill="1" applyBorder="1" applyAlignment="1" applyProtection="1">
      <alignment horizontal="left" vertical="center" wrapText="1" indent="1"/>
    </xf>
    <xf numFmtId="0" fontId="79" fillId="0" borderId="1" xfId="4084" applyNumberFormat="1" applyFont="1" applyFill="1" applyBorder="1" applyAlignment="1" applyProtection="1">
      <alignment horizontal="center" vertical="center" wrapText="1"/>
    </xf>
    <xf numFmtId="0" fontId="3" fillId="0" borderId="0" xfId="4085" applyNumberFormat="1" applyFont="1" applyFill="1" applyBorder="1" applyAlignment="1" applyProtection="1"/>
    <xf numFmtId="0" fontId="77" fillId="0" borderId="1" xfId="4084" applyNumberFormat="1" applyFont="1" applyFill="1" applyBorder="1" applyAlignment="1" applyProtection="1">
      <alignment horizontal="left" vertical="center" wrapText="1"/>
    </xf>
    <xf numFmtId="0" fontId="11" fillId="0" borderId="1" xfId="4084" applyNumberFormat="1" applyFont="1" applyFill="1" applyBorder="1" applyAlignment="1" applyProtection="1">
      <alignment horizontal="left" vertical="center" wrapText="1"/>
    </xf>
    <xf numFmtId="0" fontId="7" fillId="0" borderId="1" xfId="4084" applyNumberFormat="1" applyFont="1" applyFill="1" applyBorder="1" applyAlignment="1" applyProtection="1">
      <alignment horizontal="left" vertical="center" wrapText="1"/>
    </xf>
    <xf numFmtId="3" fontId="4" fillId="0" borderId="20" xfId="4130" applyNumberFormat="1" applyFont="1" applyFill="1" applyBorder="1" applyAlignment="1" applyProtection="1">
      <alignment horizontal="center" vertical="center"/>
    </xf>
    <xf numFmtId="0" fontId="3" fillId="0" borderId="1" xfId="1837" applyFont="1" applyBorder="1" applyAlignment="1">
      <alignment horizontal="center" vertical="center"/>
    </xf>
    <xf numFmtId="0" fontId="3" fillId="0" borderId="0" xfId="194" applyAlignment="1">
      <alignment horizontal="center" vertical="center" wrapText="1"/>
    </xf>
    <xf numFmtId="0" fontId="58" fillId="0" borderId="1" xfId="1526" applyFont="1" applyFill="1" applyBorder="1" applyAlignment="1">
      <alignment horizontal="center" vertical="center" wrapText="1"/>
    </xf>
    <xf numFmtId="0" fontId="59" fillId="0" borderId="1" xfId="4130" applyFont="1" applyBorder="1" applyAlignment="1">
      <alignment horizontal="center" vertical="center"/>
    </xf>
    <xf numFmtId="0" fontId="59" fillId="0" borderId="1" xfId="4130" applyFont="1" applyBorder="1" applyAlignment="1">
      <alignment horizontal="center" vertical="center" wrapText="1"/>
    </xf>
    <xf numFmtId="0" fontId="57" fillId="0" borderId="1" xfId="4603" applyNumberFormat="1" applyFont="1" applyBorder="1" applyProtection="1">
      <alignment vertical="center"/>
      <protection locked="0"/>
    </xf>
    <xf numFmtId="193" fontId="57" fillId="0" borderId="1" xfId="4130" applyNumberFormat="1" applyFont="1" applyBorder="1">
      <alignment vertical="center"/>
    </xf>
    <xf numFmtId="192" fontId="87" fillId="0" borderId="0" xfId="4275" applyNumberFormat="1" applyFont="1" applyAlignment="1">
      <alignment horizontal="right" vertical="center"/>
    </xf>
    <xf numFmtId="0" fontId="88" fillId="0" borderId="1" xfId="4983" applyFont="1" applyBorder="1" applyAlignment="1">
      <alignment horizontal="center" vertical="center"/>
    </xf>
    <xf numFmtId="0" fontId="88" fillId="0" borderId="1" xfId="4983" applyFont="1" applyBorder="1">
      <alignment vertical="center"/>
    </xf>
    <xf numFmtId="3" fontId="87" fillId="0" borderId="0" xfId="4990" applyNumberFormat="1" applyFont="1" applyFill="1" applyAlignment="1" applyProtection="1">
      <alignment horizontal="right" vertical="center"/>
      <protection locked="0"/>
    </xf>
    <xf numFmtId="0" fontId="57" fillId="0" borderId="0" xfId="4984" applyFont="1" applyAlignment="1">
      <alignment horizontal="right"/>
    </xf>
    <xf numFmtId="0" fontId="57" fillId="2" borderId="0" xfId="4988" applyFont="1" applyFill="1" applyAlignment="1" applyProtection="1">
      <alignment horizontal="right" vertical="center"/>
      <protection locked="0"/>
    </xf>
    <xf numFmtId="0" fontId="58" fillId="0" borderId="1" xfId="1502" applyFont="1" applyBorder="1" applyAlignment="1">
      <alignment horizontal="left" vertical="center"/>
    </xf>
    <xf numFmtId="0" fontId="71" fillId="0" borderId="1" xfId="194" applyFont="1" applyBorder="1" applyAlignment="1">
      <alignment horizontal="center" vertical="center" wrapText="1"/>
    </xf>
    <xf numFmtId="0" fontId="9" fillId="0" borderId="1" xfId="194" applyFont="1" applyBorder="1">
      <alignment vertical="center"/>
    </xf>
    <xf numFmtId="0" fontId="9" fillId="0" borderId="1" xfId="194" applyFont="1" applyBorder="1" applyAlignment="1">
      <alignment horizontal="left" vertical="center" indent="1"/>
    </xf>
    <xf numFmtId="0" fontId="7" fillId="0" borderId="0" xfId="4983" applyFont="1" applyBorder="1" applyAlignment="1">
      <alignment horizontal="right"/>
    </xf>
    <xf numFmtId="193" fontId="9" fillId="50" borderId="1" xfId="4275" applyNumberFormat="1" applyFont="1" applyFill="1" applyBorder="1" applyProtection="1">
      <alignment vertical="center"/>
      <protection locked="0"/>
    </xf>
    <xf numFmtId="0" fontId="6" fillId="50" borderId="0" xfId="4275" applyFont="1" applyFill="1">
      <alignment vertical="center"/>
    </xf>
    <xf numFmtId="0" fontId="9" fillId="50" borderId="1" xfId="4130" applyFont="1" applyFill="1" applyBorder="1" applyAlignment="1">
      <alignment vertical="center"/>
    </xf>
    <xf numFmtId="193" fontId="6" fillId="50" borderId="0" xfId="4130" applyNumberFormat="1" applyFont="1" applyFill="1" applyProtection="1">
      <alignment vertical="center"/>
      <protection locked="0"/>
    </xf>
    <xf numFmtId="0" fontId="3" fillId="50" borderId="0" xfId="4130" applyFont="1" applyFill="1" applyAlignment="1">
      <alignment vertical="center"/>
    </xf>
    <xf numFmtId="0" fontId="9" fillId="50" borderId="1" xfId="4986" applyFont="1" applyFill="1" applyBorder="1" applyAlignment="1" applyProtection="1">
      <alignment vertical="center"/>
      <protection locked="0"/>
    </xf>
    <xf numFmtId="0" fontId="9" fillId="50" borderId="1" xfId="4989" applyFont="1" applyFill="1" applyBorder="1" applyAlignment="1">
      <alignment vertical="center"/>
    </xf>
    <xf numFmtId="49" fontId="9" fillId="50" borderId="1" xfId="4285" applyNumberFormat="1" applyFont="1" applyFill="1" applyBorder="1" applyAlignment="1" applyProtection="1">
      <alignment horizontal="left" vertical="center"/>
    </xf>
    <xf numFmtId="0" fontId="9" fillId="50" borderId="1" xfId="4317" applyNumberFormat="1" applyFont="1" applyFill="1" applyBorder="1" applyAlignment="1" applyProtection="1">
      <alignment horizontal="left" vertical="center"/>
    </xf>
    <xf numFmtId="0" fontId="56" fillId="50" borderId="1" xfId="4041" applyFont="1" applyFill="1" applyBorder="1" applyAlignment="1">
      <alignment vertical="center"/>
    </xf>
    <xf numFmtId="0" fontId="9" fillId="0" borderId="0" xfId="4085" applyFont="1" applyAlignment="1">
      <alignment horizontal="right" vertical="center"/>
    </xf>
    <xf numFmtId="49" fontId="74" fillId="50" borderId="1" xfId="2839" applyNumberFormat="1" applyFont="1" applyFill="1" applyBorder="1"/>
    <xf numFmtId="0" fontId="7" fillId="50" borderId="1" xfId="4084" applyNumberFormat="1" applyFont="1" applyFill="1" applyBorder="1" applyAlignment="1" applyProtection="1">
      <alignment horizontal="left" vertical="center" wrapText="1"/>
    </xf>
    <xf numFmtId="0" fontId="9" fillId="0" borderId="0" xfId="4085" applyFont="1" applyAlignment="1">
      <alignment horizontal="right"/>
    </xf>
    <xf numFmtId="0" fontId="9" fillId="0" borderId="0" xfId="4085" applyNumberFormat="1" applyFont="1" applyFill="1" applyBorder="1" applyAlignment="1" applyProtection="1"/>
    <xf numFmtId="0" fontId="9" fillId="0" borderId="0" xfId="4085" applyFont="1"/>
    <xf numFmtId="0" fontId="64" fillId="0" borderId="0" xfId="0" applyFont="1" applyAlignment="1">
      <alignment vertical="center" wrapText="1"/>
    </xf>
    <xf numFmtId="0" fontId="64" fillId="50" borderId="0" xfId="0" applyFont="1" applyFill="1" applyAlignment="1">
      <alignment vertical="center" wrapText="1"/>
    </xf>
    <xf numFmtId="192" fontId="2" fillId="0" borderId="22" xfId="4983" applyNumberFormat="1" applyBorder="1" applyAlignment="1"/>
    <xf numFmtId="0" fontId="106" fillId="0" borderId="22" xfId="4983" applyFont="1" applyBorder="1">
      <alignment vertical="center"/>
    </xf>
    <xf numFmtId="0" fontId="87" fillId="0" borderId="1" xfId="1837" applyFont="1" applyFill="1" applyBorder="1" applyAlignment="1">
      <alignment horizontal="center" vertical="center"/>
    </xf>
    <xf numFmtId="0" fontId="87" fillId="0" borderId="1" xfId="1837" applyFont="1" applyFill="1" applyBorder="1">
      <alignment vertical="center"/>
    </xf>
    <xf numFmtId="0" fontId="71" fillId="0" borderId="1" xfId="194" applyFont="1" applyBorder="1">
      <alignment vertical="center"/>
    </xf>
    <xf numFmtId="0" fontId="71" fillId="50" borderId="1" xfId="194" applyFont="1" applyFill="1" applyBorder="1">
      <alignment vertical="center"/>
    </xf>
    <xf numFmtId="0" fontId="57" fillId="0" borderId="0" xfId="4985" applyFont="1" applyAlignment="1">
      <alignment horizontal="right" vertical="center"/>
    </xf>
    <xf numFmtId="49" fontId="100" fillId="0" borderId="1" xfId="2851" applyNumberFormat="1" applyFont="1" applyBorder="1"/>
    <xf numFmtId="0" fontId="9" fillId="0" borderId="0" xfId="194" applyFont="1" applyAlignment="1">
      <alignment horizontal="right" vertical="center"/>
    </xf>
    <xf numFmtId="0" fontId="71" fillId="0" borderId="1" xfId="4130" applyFont="1" applyBorder="1" applyAlignment="1">
      <alignment horizontal="center" vertical="center" wrapText="1"/>
    </xf>
    <xf numFmtId="3" fontId="6" fillId="0" borderId="0" xfId="4275" applyNumberFormat="1" applyFont="1">
      <alignment vertical="center"/>
    </xf>
    <xf numFmtId="0" fontId="58" fillId="0" borderId="1" xfId="1502" applyFont="1" applyBorder="1">
      <alignment vertical="center"/>
    </xf>
    <xf numFmtId="0" fontId="56" fillId="0" borderId="1" xfId="1502" applyFont="1" applyBorder="1">
      <alignment vertical="center"/>
    </xf>
    <xf numFmtId="0" fontId="60" fillId="0" borderId="1" xfId="2393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2393" applyFont="1" applyFill="1" applyBorder="1" applyAlignment="1">
      <alignment horizontal="center" vertical="center" wrapText="1"/>
    </xf>
    <xf numFmtId="3" fontId="103" fillId="0" borderId="1" xfId="4275" applyNumberFormat="1" applyFont="1" applyBorder="1">
      <alignment vertical="center"/>
    </xf>
    <xf numFmtId="10" fontId="59" fillId="0" borderId="1" xfId="4275" applyNumberFormat="1" applyFont="1" applyBorder="1">
      <alignment vertical="center"/>
    </xf>
    <xf numFmtId="3" fontId="87" fillId="0" borderId="1" xfId="4275" applyNumberFormat="1" applyFont="1" applyBorder="1">
      <alignment vertical="center"/>
    </xf>
    <xf numFmtId="0" fontId="87" fillId="0" borderId="1" xfId="4275" applyFont="1" applyBorder="1">
      <alignment vertical="center"/>
    </xf>
    <xf numFmtId="1" fontId="59" fillId="0" borderId="1" xfId="2393" applyNumberFormat="1" applyFont="1" applyFill="1" applyBorder="1" applyAlignment="1" applyProtection="1">
      <alignment vertical="center"/>
      <protection locked="0"/>
    </xf>
    <xf numFmtId="1" fontId="57" fillId="0" borderId="1" xfId="2393" applyNumberFormat="1" applyFont="1" applyFill="1" applyBorder="1" applyAlignment="1" applyProtection="1">
      <alignment horizontal="left" vertical="center"/>
      <protection locked="0"/>
    </xf>
    <xf numFmtId="1" fontId="57" fillId="0" borderId="1" xfId="2393" applyNumberFormat="1" applyFont="1" applyFill="1" applyBorder="1" applyAlignment="1" applyProtection="1">
      <alignment horizontal="left" vertical="center" indent="1"/>
      <protection locked="0"/>
    </xf>
    <xf numFmtId="1" fontId="57" fillId="0" borderId="1" xfId="2393" applyNumberFormat="1" applyFont="1" applyFill="1" applyBorder="1" applyAlignment="1" applyProtection="1">
      <alignment vertical="center"/>
      <protection locked="0"/>
    </xf>
    <xf numFmtId="0" fontId="57" fillId="0" borderId="1" xfId="2393" applyFont="1" applyFill="1" applyBorder="1" applyAlignment="1">
      <alignment horizontal="left" vertical="center"/>
    </xf>
    <xf numFmtId="0" fontId="57" fillId="0" borderId="1" xfId="2393" applyFont="1" applyBorder="1" applyAlignment="1"/>
    <xf numFmtId="3" fontId="9" fillId="0" borderId="1" xfId="4603" applyNumberFormat="1" applyFont="1" applyBorder="1" applyProtection="1">
      <alignment vertical="center"/>
      <protection locked="0"/>
    </xf>
    <xf numFmtId="0" fontId="63" fillId="0" borderId="1" xfId="2801" applyFont="1" applyFill="1" applyBorder="1" applyAlignment="1">
      <alignment horizontal="center" vertical="center"/>
    </xf>
    <xf numFmtId="1" fontId="63" fillId="0" borderId="1" xfId="2801" applyNumberFormat="1" applyFont="1" applyFill="1" applyBorder="1" applyAlignment="1" applyProtection="1">
      <alignment vertical="center"/>
      <protection locked="0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1" fontId="62" fillId="0" borderId="1" xfId="2801" applyNumberFormat="1" applyFont="1" applyFill="1" applyBorder="1" applyAlignment="1" applyProtection="1">
      <alignment horizontal="left" vertical="center"/>
      <protection locked="0"/>
    </xf>
    <xf numFmtId="0" fontId="62" fillId="0" borderId="1" xfId="0" applyFont="1" applyBorder="1" applyAlignment="1">
      <alignment vertical="center"/>
    </xf>
    <xf numFmtId="0" fontId="62" fillId="0" borderId="25" xfId="2801" applyNumberFormat="1" applyFont="1" applyFill="1" applyBorder="1" applyAlignment="1" applyProtection="1">
      <alignment vertical="center"/>
      <protection locked="0"/>
    </xf>
    <xf numFmtId="0" fontId="57" fillId="0" borderId="1" xfId="2393" applyFont="1" applyFill="1" applyBorder="1" applyAlignment="1">
      <alignment horizontal="left" vertical="center" wrapText="1"/>
    </xf>
    <xf numFmtId="0" fontId="63" fillId="0" borderId="25" xfId="280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59" fillId="0" borderId="1" xfId="2393" applyFont="1" applyFill="1" applyBorder="1" applyAlignment="1">
      <alignment vertical="center" wrapText="1"/>
    </xf>
    <xf numFmtId="0" fontId="63" fillId="0" borderId="1" xfId="0" applyFont="1" applyBorder="1" applyAlignment="1">
      <alignment vertical="center"/>
    </xf>
    <xf numFmtId="0" fontId="4" fillId="0" borderId="0" xfId="4130" applyFont="1" applyAlignment="1">
      <alignment vertical="center"/>
    </xf>
    <xf numFmtId="10" fontId="9" fillId="0" borderId="1" xfId="4130" applyNumberFormat="1" applyFont="1" applyBorder="1">
      <alignment vertical="center"/>
    </xf>
    <xf numFmtId="10" fontId="71" fillId="0" borderId="1" xfId="4130" applyNumberFormat="1" applyFont="1" applyBorder="1">
      <alignment vertical="center"/>
    </xf>
    <xf numFmtId="10" fontId="57" fillId="0" borderId="1" xfId="4275" applyNumberFormat="1" applyFont="1" applyBorder="1">
      <alignment vertical="center"/>
    </xf>
    <xf numFmtId="3" fontId="57" fillId="0" borderId="1" xfId="4275" applyNumberFormat="1" applyFont="1" applyBorder="1">
      <alignment vertical="center"/>
    </xf>
    <xf numFmtId="3" fontId="59" fillId="0" borderId="1" xfId="4275" applyNumberFormat="1" applyFont="1" applyBorder="1">
      <alignment vertical="center"/>
    </xf>
    <xf numFmtId="0" fontId="9" fillId="0" borderId="0" xfId="4130" applyFont="1">
      <alignment vertical="center"/>
    </xf>
    <xf numFmtId="0" fontId="4" fillId="0" borderId="1" xfId="1837" applyFont="1" applyBorder="1" applyAlignment="1">
      <alignment horizontal="center" vertical="center"/>
    </xf>
    <xf numFmtId="3" fontId="4" fillId="0" borderId="0" xfId="4130" applyNumberFormat="1" applyFont="1" applyFill="1" applyAlignment="1">
      <alignment vertical="center"/>
    </xf>
    <xf numFmtId="3" fontId="71" fillId="0" borderId="1" xfId="4603" applyNumberFormat="1" applyFont="1" applyBorder="1" applyProtection="1">
      <alignment vertical="center"/>
      <protection locked="0"/>
    </xf>
    <xf numFmtId="3" fontId="3" fillId="0" borderId="0" xfId="4130" applyNumberFormat="1" applyFont="1" applyFill="1" applyAlignment="1">
      <alignment vertical="center"/>
    </xf>
    <xf numFmtId="192" fontId="62" fillId="0" borderId="1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92" fontId="63" fillId="0" borderId="1" xfId="0" applyNumberFormat="1" applyFont="1" applyBorder="1" applyAlignment="1">
      <alignment horizontal="center" vertical="center" wrapText="1"/>
    </xf>
    <xf numFmtId="3" fontId="63" fillId="0" borderId="1" xfId="4982" applyNumberFormat="1" applyFont="1" applyFill="1" applyBorder="1" applyAlignment="1" applyProtection="1">
      <alignment vertical="center"/>
    </xf>
    <xf numFmtId="4" fontId="2" fillId="0" borderId="1" xfId="4983" applyNumberFormat="1" applyBorder="1" applyAlignment="1"/>
    <xf numFmtId="4" fontId="2" fillId="0" borderId="1" xfId="4983" applyNumberFormat="1" applyBorder="1">
      <alignment vertical="center"/>
    </xf>
    <xf numFmtId="0" fontId="2" fillId="0" borderId="1" xfId="4983" applyNumberFormat="1" applyBorder="1" applyAlignment="1"/>
    <xf numFmtId="3" fontId="2" fillId="0" borderId="1" xfId="4983" applyNumberFormat="1" applyBorder="1" applyAlignment="1"/>
    <xf numFmtId="191" fontId="103" fillId="0" borderId="1" xfId="4275" applyNumberFormat="1" applyFont="1" applyBorder="1" applyAlignment="1">
      <alignment horizontal="right" vertical="center"/>
    </xf>
    <xf numFmtId="191" fontId="87" fillId="0" borderId="1" xfId="4275" applyNumberFormat="1" applyFont="1" applyBorder="1" applyAlignment="1">
      <alignment horizontal="right" vertical="center"/>
    </xf>
    <xf numFmtId="191" fontId="56" fillId="0" borderId="1" xfId="1530" applyNumberFormat="1" applyFont="1" applyBorder="1" applyAlignment="1">
      <alignment horizontal="right" vertical="center"/>
    </xf>
    <xf numFmtId="191" fontId="3" fillId="0" borderId="0" xfId="4130" applyNumberFormat="1">
      <alignment vertical="center"/>
    </xf>
    <xf numFmtId="191" fontId="4" fillId="0" borderId="1" xfId="4130" applyNumberFormat="1" applyFont="1" applyFill="1" applyBorder="1" applyAlignment="1" applyProtection="1">
      <alignment horizontal="right" vertical="center" wrapText="1"/>
    </xf>
    <xf numFmtId="191" fontId="63" fillId="0" borderId="1" xfId="4982" applyNumberFormat="1" applyFont="1" applyFill="1" applyBorder="1" applyAlignment="1" applyProtection="1">
      <alignment vertical="center"/>
    </xf>
    <xf numFmtId="191" fontId="62" fillId="0" borderId="1" xfId="4982" applyNumberFormat="1" applyFont="1" applyFill="1" applyBorder="1" applyAlignment="1" applyProtection="1">
      <alignment vertical="center"/>
    </xf>
    <xf numFmtId="10" fontId="3" fillId="0" borderId="0" xfId="4130" applyNumberFormat="1">
      <alignment vertical="center"/>
    </xf>
    <xf numFmtId="10" fontId="3" fillId="0" borderId="0" xfId="4130" applyNumberFormat="1" applyFont="1" applyAlignment="1">
      <alignment horizontal="center" vertical="center"/>
    </xf>
    <xf numFmtId="10" fontId="3" fillId="0" borderId="1" xfId="4130" applyNumberFormat="1" applyBorder="1">
      <alignment vertical="center"/>
    </xf>
    <xf numFmtId="10" fontId="4" fillId="0" borderId="1" xfId="4130" applyNumberFormat="1" applyFont="1" applyBorder="1">
      <alignment vertical="center"/>
    </xf>
    <xf numFmtId="0" fontId="71" fillId="0" borderId="1" xfId="2556" applyFont="1" applyFill="1" applyBorder="1" applyAlignment="1">
      <alignment horizontal="left" vertical="center"/>
    </xf>
    <xf numFmtId="0" fontId="7" fillId="0" borderId="1" xfId="2556" applyFont="1" applyFill="1" applyBorder="1" applyAlignment="1">
      <alignment horizontal="left" vertical="center"/>
    </xf>
    <xf numFmtId="0" fontId="11" fillId="0" borderId="1" xfId="2556" applyFont="1" applyFill="1" applyBorder="1" applyAlignment="1">
      <alignment horizontal="left" vertical="center"/>
    </xf>
    <xf numFmtId="191" fontId="3" fillId="0" borderId="0" xfId="4130" applyNumberFormat="1" applyFill="1">
      <alignment vertical="center"/>
    </xf>
    <xf numFmtId="10" fontId="3" fillId="0" borderId="1" xfId="4130" applyNumberFormat="1" applyFont="1" applyBorder="1">
      <alignment vertical="center"/>
    </xf>
    <xf numFmtId="3" fontId="87" fillId="0" borderId="0" xfId="4275" applyNumberFormat="1" applyFont="1" applyBorder="1">
      <alignment vertical="center"/>
    </xf>
    <xf numFmtId="10" fontId="87" fillId="0" borderId="1" xfId="4275" applyNumberFormat="1" applyFont="1" applyBorder="1">
      <alignment vertical="center"/>
    </xf>
    <xf numFmtId="10" fontId="103" fillId="0" borderId="1" xfId="4275" applyNumberFormat="1" applyFont="1" applyBorder="1">
      <alignment vertical="center"/>
    </xf>
    <xf numFmtId="0" fontId="60" fillId="0" borderId="0" xfId="4984" applyFont="1" applyAlignment="1">
      <alignment wrapText="1"/>
    </xf>
    <xf numFmtId="0" fontId="90" fillId="0" borderId="0" xfId="194" applyFont="1" applyAlignment="1">
      <alignment horizontal="center" vertical="center"/>
    </xf>
    <xf numFmtId="0" fontId="110" fillId="0" borderId="1" xfId="1837" applyFont="1" applyFill="1" applyBorder="1">
      <alignment vertical="center"/>
    </xf>
    <xf numFmtId="0" fontId="64" fillId="0" borderId="0" xfId="194" applyFont="1" applyBorder="1" applyAlignment="1">
      <alignment horizontal="left" vertical="center" wrapText="1"/>
    </xf>
    <xf numFmtId="191" fontId="9" fillId="0" borderId="1" xfId="194" applyNumberFormat="1" applyFont="1" applyBorder="1">
      <alignment vertical="center"/>
    </xf>
    <xf numFmtId="3" fontId="60" fillId="0" borderId="0" xfId="4990" applyNumberFormat="1" applyFont="1" applyFill="1" applyAlignment="1" applyProtection="1">
      <alignment vertical="center"/>
      <protection locked="0"/>
    </xf>
    <xf numFmtId="0" fontId="56" fillId="0" borderId="1" xfId="1502" applyFont="1" applyBorder="1" applyAlignment="1">
      <alignment vertical="center"/>
    </xf>
    <xf numFmtId="1" fontId="4" fillId="0" borderId="1" xfId="4300" applyNumberFormat="1" applyFont="1" applyBorder="1" applyAlignment="1">
      <alignment horizontal="right" vertical="center"/>
    </xf>
    <xf numFmtId="1" fontId="4" fillId="0" borderId="1" xfId="4300" applyNumberFormat="1" applyFont="1" applyFill="1" applyBorder="1" applyAlignment="1">
      <alignment horizontal="right" vertical="center"/>
    </xf>
    <xf numFmtId="1" fontId="4" fillId="0" borderId="0" xfId="4300" applyNumberFormat="1" applyFont="1" applyBorder="1" applyAlignment="1">
      <alignment horizontal="center" vertical="center"/>
    </xf>
    <xf numFmtId="0" fontId="111" fillId="0" borderId="1" xfId="4041" applyFont="1" applyBorder="1" applyAlignment="1">
      <alignment horizontal="center" vertical="center"/>
    </xf>
    <xf numFmtId="10" fontId="4" fillId="0" borderId="1" xfId="4130" applyNumberFormat="1" applyFont="1" applyBorder="1" applyAlignment="1">
      <alignment horizontal="center" vertical="center"/>
    </xf>
    <xf numFmtId="0" fontId="112" fillId="0" borderId="1" xfId="4041" applyFont="1" applyBorder="1" applyAlignment="1">
      <alignment horizontal="center" vertical="center"/>
    </xf>
    <xf numFmtId="10" fontId="3" fillId="0" borderId="1" xfId="4130" applyNumberFormat="1" applyFont="1" applyBorder="1" applyAlignment="1">
      <alignment horizontal="center" vertical="center"/>
    </xf>
    <xf numFmtId="0" fontId="103" fillId="0" borderId="1" xfId="194" applyFont="1" applyBorder="1" applyAlignment="1">
      <alignment horizontal="center" vertical="center"/>
    </xf>
    <xf numFmtId="0" fontId="87" fillId="0" borderId="1" xfId="194" applyFont="1" applyBorder="1" applyAlignment="1">
      <alignment horizontal="center" vertical="center"/>
    </xf>
    <xf numFmtId="191" fontId="9" fillId="0" borderId="1" xfId="4084" applyNumberFormat="1" applyFont="1" applyBorder="1" applyAlignment="1">
      <alignment vertical="center"/>
    </xf>
    <xf numFmtId="191" fontId="71" fillId="0" borderId="1" xfId="4084" applyNumberFormat="1" applyFont="1" applyBorder="1" applyAlignment="1">
      <alignment vertical="center"/>
    </xf>
    <xf numFmtId="0" fontId="4" fillId="0" borderId="0" xfId="4085" applyFont="1"/>
    <xf numFmtId="0" fontId="4" fillId="0" borderId="0" xfId="194" applyFont="1">
      <alignment vertical="center"/>
    </xf>
    <xf numFmtId="191" fontId="71" fillId="0" borderId="1" xfId="194" applyNumberFormat="1" applyFont="1" applyBorder="1">
      <alignment vertical="center"/>
    </xf>
    <xf numFmtId="10" fontId="62" fillId="0" borderId="1" xfId="0" applyNumberFormat="1" applyFont="1" applyBorder="1" applyAlignment="1">
      <alignment horizontal="center" vertical="center" wrapText="1"/>
    </xf>
    <xf numFmtId="10" fontId="63" fillId="0" borderId="1" xfId="0" applyNumberFormat="1" applyFont="1" applyBorder="1" applyAlignment="1">
      <alignment horizontal="center" vertical="center" wrapText="1"/>
    </xf>
    <xf numFmtId="0" fontId="94" fillId="0" borderId="0" xfId="4985" applyFont="1" applyBorder="1" applyAlignment="1">
      <alignment vertical="center"/>
    </xf>
    <xf numFmtId="0" fontId="60" fillId="0" borderId="0" xfId="4985" applyFont="1" applyBorder="1" applyAlignment="1">
      <alignment vertical="center"/>
    </xf>
    <xf numFmtId="3" fontId="57" fillId="0" borderId="0" xfId="2833" applyNumberFormat="1" applyFont="1" applyFill="1" applyBorder="1" applyAlignment="1" applyProtection="1">
      <alignment horizontal="left" vertical="center"/>
    </xf>
    <xf numFmtId="0" fontId="56" fillId="0" borderId="0" xfId="1502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6" fillId="0" borderId="0" xfId="1502" applyFont="1" applyBorder="1" applyAlignment="1">
      <alignment horizontal="left" vertical="center"/>
    </xf>
    <xf numFmtId="0" fontId="58" fillId="0" borderId="0" xfId="1502" applyFont="1" applyBorder="1" applyAlignment="1">
      <alignment horizontal="center" vertical="center"/>
    </xf>
    <xf numFmtId="0" fontId="95" fillId="0" borderId="0" xfId="4985" applyFont="1" applyBorder="1" applyAlignment="1">
      <alignment vertical="center"/>
    </xf>
    <xf numFmtId="0" fontId="56" fillId="0" borderId="0" xfId="1502" applyFont="1" applyBorder="1">
      <alignment vertical="center"/>
    </xf>
    <xf numFmtId="0" fontId="3" fillId="0" borderId="0" xfId="4079" applyBorder="1" applyAlignment="1">
      <alignment vertical="center"/>
    </xf>
    <xf numFmtId="0" fontId="4" fillId="0" borderId="0" xfId="4079" applyFont="1" applyBorder="1" applyAlignment="1">
      <alignment vertical="center"/>
    </xf>
    <xf numFmtId="0" fontId="11" fillId="0" borderId="0" xfId="4079" applyFont="1" applyBorder="1" applyAlignment="1">
      <alignment vertical="center"/>
    </xf>
    <xf numFmtId="190" fontId="4" fillId="0" borderId="1" xfId="4130" applyNumberFormat="1" applyFont="1" applyFill="1" applyBorder="1" applyAlignment="1" applyProtection="1">
      <alignment horizontal="right" vertical="center" wrapText="1"/>
    </xf>
    <xf numFmtId="190" fontId="63" fillId="0" borderId="1" xfId="4982" applyNumberFormat="1" applyFont="1" applyFill="1" applyBorder="1" applyAlignment="1" applyProtection="1">
      <alignment vertical="center"/>
    </xf>
    <xf numFmtId="190" fontId="62" fillId="0" borderId="1" xfId="4982" applyNumberFormat="1" applyFont="1" applyFill="1" applyBorder="1" applyAlignment="1" applyProtection="1">
      <alignment vertical="center"/>
    </xf>
    <xf numFmtId="10" fontId="9" fillId="0" borderId="1" xfId="4992" applyNumberFormat="1" applyFont="1" applyBorder="1" applyAlignment="1">
      <alignment horizontal="center" vertical="center" wrapText="1"/>
    </xf>
    <xf numFmtId="10" fontId="3" fillId="0" borderId="1" xfId="2835" applyNumberFormat="1" applyBorder="1" applyAlignment="1">
      <alignment horizontal="center" vertical="center" wrapText="1"/>
    </xf>
    <xf numFmtId="10" fontId="9" fillId="0" borderId="1" xfId="2835" applyNumberFormat="1" applyFont="1" applyBorder="1" applyAlignment="1">
      <alignment horizontal="center" vertical="center" wrapText="1"/>
    </xf>
    <xf numFmtId="4" fontId="9" fillId="0" borderId="1" xfId="194" applyNumberFormat="1" applyFont="1" applyBorder="1" applyAlignment="1">
      <alignment horizontal="center" vertical="center" wrapText="1"/>
    </xf>
    <xf numFmtId="191" fontId="3" fillId="0" borderId="26" xfId="4130" applyNumberFormat="1" applyFill="1" applyBorder="1" applyAlignment="1">
      <alignment horizontal="right" vertical="center"/>
    </xf>
    <xf numFmtId="0" fontId="113" fillId="0" borderId="0" xfId="1837" applyFont="1" applyFill="1">
      <alignment vertical="center"/>
    </xf>
    <xf numFmtId="0" fontId="3" fillId="0" borderId="0" xfId="4130" applyAlignment="1"/>
    <xf numFmtId="0" fontId="9" fillId="0" borderId="0" xfId="4130" applyFont="1" applyAlignment="1"/>
    <xf numFmtId="0" fontId="116" fillId="0" borderId="0" xfId="4130" applyFont="1" applyAlignment="1">
      <alignment horizontal="left" vertical="center"/>
    </xf>
    <xf numFmtId="0" fontId="117" fillId="0" borderId="0" xfId="4130" applyFont="1" applyBorder="1" applyAlignment="1">
      <alignment horizontal="right" vertical="center"/>
    </xf>
    <xf numFmtId="0" fontId="88" fillId="0" borderId="1" xfId="194" applyFont="1" applyBorder="1" applyAlignment="1">
      <alignment horizontal="center" vertical="center"/>
    </xf>
    <xf numFmtId="0" fontId="55" fillId="0" borderId="1" xfId="194" applyFont="1" applyBorder="1" applyAlignment="1">
      <alignment vertical="center" wrapText="1"/>
    </xf>
    <xf numFmtId="0" fontId="3" fillId="0" borderId="0" xfId="1837" applyFont="1" applyAlignment="1">
      <alignment horizontal="left" vertical="center"/>
    </xf>
    <xf numFmtId="0" fontId="99" fillId="0" borderId="22" xfId="1837" applyFont="1" applyBorder="1" applyAlignment="1">
      <alignment horizontal="left" vertical="center" wrapText="1"/>
    </xf>
    <xf numFmtId="0" fontId="99" fillId="0" borderId="0" xfId="1837" applyFont="1" applyBorder="1" applyAlignment="1">
      <alignment horizontal="left" vertical="center" wrapText="1"/>
    </xf>
    <xf numFmtId="0" fontId="102" fillId="0" borderId="0" xfId="1837" applyFont="1" applyAlignment="1">
      <alignment horizontal="center" vertical="top"/>
    </xf>
    <xf numFmtId="0" fontId="4" fillId="0" borderId="0" xfId="1837" applyFont="1" applyAlignment="1">
      <alignment horizontal="center" vertical="center"/>
    </xf>
    <xf numFmtId="0" fontId="101" fillId="0" borderId="1" xfId="1837" applyFont="1" applyFill="1" applyBorder="1" applyAlignment="1">
      <alignment horizontal="left" vertical="center"/>
    </xf>
    <xf numFmtId="0" fontId="90" fillId="0" borderId="0" xfId="4275" applyFont="1" applyAlignment="1">
      <alignment horizontal="center" vertical="center"/>
    </xf>
    <xf numFmtId="0" fontId="90" fillId="0" borderId="0" xfId="4130" applyFont="1" applyFill="1" applyAlignment="1">
      <alignment horizontal="center" vertical="center"/>
    </xf>
    <xf numFmtId="0" fontId="92" fillId="0" borderId="0" xfId="4130" applyFont="1" applyAlignment="1">
      <alignment vertical="center"/>
    </xf>
    <xf numFmtId="0" fontId="90" fillId="0" borderId="0" xfId="4130" applyFont="1" applyAlignment="1">
      <alignment horizontal="center" vertical="center"/>
    </xf>
    <xf numFmtId="0" fontId="92" fillId="0" borderId="0" xfId="4130" applyFont="1" applyAlignment="1">
      <alignment vertical="center" wrapText="1"/>
    </xf>
    <xf numFmtId="0" fontId="109" fillId="0" borderId="0" xfId="4130" applyFont="1" applyAlignment="1">
      <alignment horizontal="center" vertical="center"/>
    </xf>
    <xf numFmtId="3" fontId="4" fillId="0" borderId="19" xfId="4130" applyNumberFormat="1" applyFont="1" applyFill="1" applyBorder="1" applyAlignment="1" applyProtection="1">
      <alignment horizontal="center" vertical="center"/>
    </xf>
    <xf numFmtId="3" fontId="4" fillId="0" borderId="20" xfId="4130" applyNumberFormat="1" applyFont="1" applyFill="1" applyBorder="1" applyAlignment="1" applyProtection="1">
      <alignment horizontal="center" vertical="center"/>
    </xf>
    <xf numFmtId="191" fontId="4" fillId="0" borderId="1" xfId="4130" applyNumberFormat="1" applyFont="1" applyFill="1" applyBorder="1" applyAlignment="1" applyProtection="1">
      <alignment horizontal="center" vertical="center" wrapText="1"/>
    </xf>
    <xf numFmtId="10" fontId="4" fillId="0" borderId="1" xfId="4130" applyNumberFormat="1" applyFont="1" applyBorder="1" applyAlignment="1">
      <alignment horizontal="center" vertical="center" wrapText="1"/>
    </xf>
    <xf numFmtId="0" fontId="8" fillId="0" borderId="0" xfId="4130" applyNumberFormat="1" applyFont="1" applyFill="1" applyAlignment="1" applyProtection="1">
      <alignment horizontal="right" vertical="center"/>
    </xf>
    <xf numFmtId="0" fontId="105" fillId="0" borderId="22" xfId="4130" applyFont="1" applyFill="1" applyBorder="1" applyAlignment="1">
      <alignment horizontal="left" vertical="center" wrapText="1"/>
    </xf>
    <xf numFmtId="0" fontId="9" fillId="0" borderId="22" xfId="4130" applyFont="1" applyFill="1" applyBorder="1" applyAlignment="1">
      <alignment horizontal="left" vertical="center" wrapText="1"/>
    </xf>
    <xf numFmtId="0" fontId="90" fillId="0" borderId="0" xfId="4130" applyNumberFormat="1" applyFont="1" applyFill="1" applyAlignment="1" applyProtection="1">
      <alignment horizontal="center" vertical="center" wrapText="1"/>
    </xf>
    <xf numFmtId="0" fontId="64" fillId="0" borderId="22" xfId="4130" applyFont="1" applyFill="1" applyBorder="1" applyAlignment="1">
      <alignment horizontal="left" vertical="center" wrapText="1"/>
    </xf>
    <xf numFmtId="0" fontId="90" fillId="0" borderId="0" xfId="194" applyFont="1" applyAlignment="1">
      <alignment horizontal="center" vertical="center"/>
    </xf>
    <xf numFmtId="0" fontId="64" fillId="0" borderId="22" xfId="194" applyFont="1" applyBorder="1" applyAlignment="1">
      <alignment horizontal="left" vertical="center" wrapText="1"/>
    </xf>
    <xf numFmtId="0" fontId="3" fillId="0" borderId="21" xfId="194" applyFont="1" applyBorder="1" applyAlignment="1">
      <alignment horizontal="right" vertical="center"/>
    </xf>
    <xf numFmtId="0" fontId="3" fillId="0" borderId="21" xfId="194" applyBorder="1" applyAlignment="1">
      <alignment horizontal="right" vertical="center"/>
    </xf>
    <xf numFmtId="0" fontId="86" fillId="0" borderId="0" xfId="4983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 wrapText="1"/>
    </xf>
    <xf numFmtId="0" fontId="64" fillId="50" borderId="0" xfId="0" applyFont="1" applyFill="1" applyBorder="1" applyAlignment="1">
      <alignment horizontal="left" vertical="center" wrapText="1"/>
    </xf>
    <xf numFmtId="0" fontId="5" fillId="0" borderId="0" xfId="4987" applyFont="1" applyBorder="1" applyAlignment="1">
      <alignment horizontal="left" vertical="center" wrapText="1"/>
    </xf>
    <xf numFmtId="0" fontId="90" fillId="0" borderId="0" xfId="4984" applyFont="1" applyAlignment="1">
      <alignment horizontal="center" vertical="center"/>
    </xf>
    <xf numFmtId="0" fontId="5" fillId="0" borderId="22" xfId="4987" applyFont="1" applyBorder="1" applyAlignment="1">
      <alignment horizontal="left" vertical="center" wrapText="1"/>
    </xf>
    <xf numFmtId="0" fontId="5" fillId="0" borderId="0" xfId="4987" applyFont="1" applyFill="1" applyBorder="1" applyAlignment="1">
      <alignment horizontal="left" vertical="center" wrapText="1"/>
    </xf>
    <xf numFmtId="1" fontId="90" fillId="2" borderId="0" xfId="4988" applyNumberFormat="1" applyFont="1" applyFill="1" applyAlignment="1" applyProtection="1">
      <alignment horizontal="center" vertical="center"/>
    </xf>
    <xf numFmtId="0" fontId="90" fillId="0" borderId="0" xfId="4984" applyFont="1" applyAlignment="1">
      <alignment horizontal="center"/>
    </xf>
    <xf numFmtId="1" fontId="90" fillId="2" borderId="0" xfId="4988" applyNumberFormat="1" applyFont="1" applyFill="1" applyAlignment="1" applyProtection="1">
      <alignment horizontal="center"/>
    </xf>
    <xf numFmtId="0" fontId="99" fillId="0" borderId="22" xfId="194" applyFont="1" applyBorder="1" applyAlignment="1">
      <alignment horizontal="left" vertical="center" wrapText="1"/>
    </xf>
    <xf numFmtId="0" fontId="90" fillId="0" borderId="0" xfId="4285" applyFont="1" applyFill="1" applyBorder="1" applyAlignment="1" applyProtection="1">
      <alignment horizontal="center"/>
    </xf>
    <xf numFmtId="0" fontId="90" fillId="0" borderId="0" xfId="4285" applyFont="1" applyFill="1" applyBorder="1" applyAlignment="1" applyProtection="1">
      <alignment horizontal="center" vertical="center"/>
    </xf>
    <xf numFmtId="0" fontId="3" fillId="0" borderId="22" xfId="4300" applyFont="1" applyFill="1" applyBorder="1" applyAlignment="1">
      <alignment vertical="center" wrapText="1"/>
    </xf>
    <xf numFmtId="0" fontId="90" fillId="0" borderId="0" xfId="4300" applyFont="1" applyBorder="1" applyAlignment="1">
      <alignment horizontal="center" vertical="center"/>
    </xf>
    <xf numFmtId="0" fontId="103" fillId="0" borderId="1" xfId="4300" applyFont="1" applyBorder="1" applyAlignment="1">
      <alignment horizontal="center" vertical="center"/>
    </xf>
    <xf numFmtId="0" fontId="103" fillId="0" borderId="1" xfId="4300" applyFont="1" applyBorder="1" applyAlignment="1">
      <alignment horizontal="center" vertical="center" wrapText="1"/>
    </xf>
    <xf numFmtId="0" fontId="103" fillId="0" borderId="1" xfId="1697" applyFont="1" applyBorder="1" applyAlignment="1">
      <alignment horizontal="center" vertical="center"/>
    </xf>
    <xf numFmtId="0" fontId="103" fillId="0" borderId="1" xfId="1697" applyFont="1" applyBorder="1" applyAlignment="1">
      <alignment horizontal="center" vertical="center" wrapText="1"/>
    </xf>
    <xf numFmtId="0" fontId="71" fillId="0" borderId="1" xfId="4130" applyFont="1" applyBorder="1" applyAlignment="1">
      <alignment horizontal="center" vertical="center" wrapText="1"/>
    </xf>
    <xf numFmtId="0" fontId="86" fillId="0" borderId="0" xfId="4041" applyFont="1" applyAlignment="1">
      <alignment horizontal="center" vertical="center"/>
    </xf>
    <xf numFmtId="0" fontId="3" fillId="0" borderId="0" xfId="4130" applyFont="1" applyBorder="1" applyAlignment="1">
      <alignment horizontal="left" vertical="center" wrapText="1"/>
    </xf>
    <xf numFmtId="0" fontId="3" fillId="0" borderId="0" xfId="4130" applyFont="1" applyAlignment="1">
      <alignment horizontal="left" vertical="center" wrapText="1"/>
    </xf>
    <xf numFmtId="0" fontId="3" fillId="0" borderId="0" xfId="4130" applyFont="1" applyAlignment="1">
      <alignment horizontal="left" vertical="center"/>
    </xf>
    <xf numFmtId="0" fontId="3" fillId="0" borderId="0" xfId="4130" applyAlignment="1">
      <alignment horizontal="left" vertical="center"/>
    </xf>
    <xf numFmtId="0" fontId="86" fillId="0" borderId="0" xfId="4085" applyNumberFormat="1" applyFont="1" applyFill="1" applyBorder="1" applyAlignment="1" applyProtection="1">
      <alignment horizontal="center" vertical="center"/>
    </xf>
    <xf numFmtId="0" fontId="11" fillId="0" borderId="19" xfId="4085" applyNumberFormat="1" applyFont="1" applyFill="1" applyBorder="1" applyAlignment="1" applyProtection="1">
      <alignment horizontal="center" vertical="center" wrapText="1"/>
    </xf>
    <xf numFmtId="0" fontId="11" fillId="0" borderId="20" xfId="4085" applyNumberFormat="1" applyFont="1" applyFill="1" applyBorder="1" applyAlignment="1" applyProtection="1">
      <alignment horizontal="center" vertical="center" wrapText="1"/>
    </xf>
    <xf numFmtId="192" fontId="71" fillId="0" borderId="1" xfId="4991" applyNumberFormat="1" applyFont="1" applyFill="1" applyBorder="1" applyAlignment="1" applyProtection="1">
      <alignment horizontal="center" vertical="center"/>
    </xf>
    <xf numFmtId="192" fontId="71" fillId="0" borderId="1" xfId="4991" applyNumberFormat="1" applyFont="1" applyFill="1" applyBorder="1" applyAlignment="1" applyProtection="1">
      <alignment horizontal="center" vertical="center" wrapText="1"/>
    </xf>
    <xf numFmtId="0" fontId="71" fillId="0" borderId="1" xfId="4085" applyFont="1" applyFill="1" applyBorder="1" applyAlignment="1">
      <alignment horizontal="center" vertical="center" wrapText="1"/>
    </xf>
    <xf numFmtId="0" fontId="3" fillId="0" borderId="0" xfId="4130" applyFont="1" applyAlignment="1">
      <alignment vertical="center" wrapText="1"/>
    </xf>
    <xf numFmtId="0" fontId="3" fillId="0" borderId="0" xfId="4130" applyAlignment="1">
      <alignment vertical="center" wrapText="1"/>
    </xf>
    <xf numFmtId="0" fontId="3" fillId="0" borderId="0" xfId="4130" applyAlignment="1">
      <alignment horizontal="left" vertical="center" wrapText="1"/>
    </xf>
    <xf numFmtId="192" fontId="71" fillId="0" borderId="23" xfId="4991" applyNumberFormat="1" applyFont="1" applyFill="1" applyBorder="1" applyAlignment="1" applyProtection="1">
      <alignment horizontal="center" vertical="center"/>
    </xf>
    <xf numFmtId="192" fontId="71" fillId="0" borderId="24" xfId="4991" applyNumberFormat="1" applyFont="1" applyFill="1" applyBorder="1" applyAlignment="1" applyProtection="1">
      <alignment horizontal="center" vertical="center"/>
    </xf>
    <xf numFmtId="0" fontId="71" fillId="0" borderId="1" xfId="4085" applyFont="1" applyFill="1" applyBorder="1" applyAlignment="1">
      <alignment horizontal="center" wrapText="1"/>
    </xf>
    <xf numFmtId="0" fontId="71" fillId="0" borderId="19" xfId="4085" applyFont="1" applyFill="1" applyBorder="1" applyAlignment="1">
      <alignment horizontal="center" vertical="center" wrapText="1"/>
    </xf>
    <xf numFmtId="0" fontId="71" fillId="0" borderId="20" xfId="4085" applyFont="1" applyFill="1" applyBorder="1" applyAlignment="1">
      <alignment horizontal="center" vertical="center" wrapText="1"/>
    </xf>
    <xf numFmtId="0" fontId="88" fillId="0" borderId="1" xfId="194" applyFont="1" applyBorder="1" applyAlignment="1">
      <alignment horizontal="center" vertical="center"/>
    </xf>
    <xf numFmtId="0" fontId="55" fillId="0" borderId="1" xfId="194" applyFont="1" applyBorder="1" applyAlignment="1">
      <alignment horizontal="left" vertical="center"/>
    </xf>
    <xf numFmtId="0" fontId="64" fillId="0" borderId="0" xfId="4130" applyFont="1" applyAlignment="1">
      <alignment horizontal="left" vertical="center" wrapText="1"/>
    </xf>
    <xf numFmtId="0" fontId="114" fillId="0" borderId="0" xfId="4130" applyFont="1" applyAlignment="1">
      <alignment horizontal="center" vertical="center"/>
    </xf>
    <xf numFmtId="0" fontId="105" fillId="0" borderId="0" xfId="4130" applyFont="1" applyAlignment="1">
      <alignment horizontal="left" vertical="center" wrapText="1"/>
    </xf>
  </cellXfs>
  <cellStyles count="5006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92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93"/>
    <cellStyle name="常规 74" xfId="4994"/>
    <cellStyle name="常规 75" xfId="4995"/>
    <cellStyle name="常规 76" xfId="4996"/>
    <cellStyle name="常规 77" xfId="4997"/>
    <cellStyle name="常规 78" xfId="4998"/>
    <cellStyle name="常规 79" xfId="4999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80" xfId="5000"/>
    <cellStyle name="常规 81" xfId="5001"/>
    <cellStyle name="常规 82" xfId="5002"/>
    <cellStyle name="常规 83" xfId="5003"/>
    <cellStyle name="常规 84" xfId="5004"/>
    <cellStyle name="常规 85" xfId="5005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_2002年全省财政基金预算收入计划表 2 2 2" xfId="4987"/>
    <cellStyle name="常规_2002年全省财政基金预算收入计划表_新 2" xfId="4985"/>
    <cellStyle name="常规_2003年预计及2004年预算基金_Book2" xfId="4984"/>
    <cellStyle name="常规_2006年预算表" xfId="1837"/>
    <cellStyle name="常规_2007年云南省向人大报送政府收支预算表格式编制过程表" xfId="2835"/>
    <cellStyle name="常规_B12福建省6月决算 2" xfId="4991"/>
    <cellStyle name="常规_本级" xfId="4990"/>
    <cellStyle name="常规_内15福建1_新 2" xfId="4988"/>
    <cellStyle name="常规_省级基金表样 2" xfId="4986"/>
    <cellStyle name="常规_预计与预算2 3 2" xfId="4989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2-1"/>
      <sheetName val="附表2-2"/>
      <sheetName val="附表2-3"/>
      <sheetName val="附表2-4"/>
      <sheetName val="附表2-5"/>
      <sheetName val="附表2-6"/>
      <sheetName val="附表2-7"/>
      <sheetName val="附表2-8"/>
      <sheetName val="附表2-9"/>
      <sheetName val="附表2-10"/>
      <sheetName val="附表2-11"/>
      <sheetName val="附表2-12"/>
      <sheetName val="附表2-13"/>
      <sheetName val="附表2-14"/>
      <sheetName val="附表2-15"/>
      <sheetName val="附表2-16"/>
      <sheetName val="附表2-17"/>
      <sheetName val="附表2-18"/>
      <sheetName val="附表2-19"/>
      <sheetName val="附表2-20"/>
      <sheetName val="附表2-21"/>
      <sheetName val="附表2-22"/>
    </sheetNames>
    <sheetDataSet>
      <sheetData sheetId="0" refreshError="1"/>
      <sheetData sheetId="1" refreshError="1">
        <row r="6">
          <cell r="B6">
            <v>42789</v>
          </cell>
          <cell r="C6">
            <v>42789</v>
          </cell>
        </row>
        <row r="7">
          <cell r="B7">
            <v>22866</v>
          </cell>
          <cell r="C7">
            <v>22866</v>
          </cell>
        </row>
        <row r="8">
          <cell r="B8">
            <v>323</v>
          </cell>
          <cell r="C8">
            <v>323</v>
          </cell>
        </row>
        <row r="9">
          <cell r="B9">
            <v>0</v>
          </cell>
          <cell r="C9">
            <v>0</v>
          </cell>
        </row>
        <row r="10">
          <cell r="B10">
            <v>3037</v>
          </cell>
          <cell r="C10">
            <v>3037</v>
          </cell>
        </row>
        <row r="11">
          <cell r="B11">
            <v>1587</v>
          </cell>
          <cell r="C11">
            <v>1587</v>
          </cell>
        </row>
        <row r="12">
          <cell r="B12">
            <v>2257</v>
          </cell>
          <cell r="C12">
            <v>2257</v>
          </cell>
        </row>
        <row r="13">
          <cell r="B13">
            <v>1999</v>
          </cell>
          <cell r="C13">
            <v>1999</v>
          </cell>
        </row>
        <row r="14">
          <cell r="B14">
            <v>2231</v>
          </cell>
          <cell r="C14">
            <v>2231</v>
          </cell>
        </row>
        <row r="15">
          <cell r="B15">
            <v>575</v>
          </cell>
          <cell r="C15">
            <v>575</v>
          </cell>
        </row>
        <row r="16">
          <cell r="B16">
            <v>1150</v>
          </cell>
          <cell r="C16">
            <v>1150</v>
          </cell>
        </row>
        <row r="17">
          <cell r="B17">
            <v>1228</v>
          </cell>
          <cell r="C17">
            <v>1228</v>
          </cell>
        </row>
        <row r="18">
          <cell r="B18">
            <v>586</v>
          </cell>
          <cell r="C18">
            <v>586</v>
          </cell>
        </row>
        <row r="19">
          <cell r="B19">
            <v>912</v>
          </cell>
          <cell r="C19">
            <v>912</v>
          </cell>
        </row>
        <row r="20">
          <cell r="B20">
            <v>2446</v>
          </cell>
          <cell r="C20">
            <v>2446</v>
          </cell>
        </row>
        <row r="21">
          <cell r="B21">
            <v>1592</v>
          </cell>
          <cell r="C21">
            <v>1592</v>
          </cell>
        </row>
        <row r="22">
          <cell r="B22">
            <v>0</v>
          </cell>
          <cell r="C22">
            <v>0</v>
          </cell>
        </row>
        <row r="23">
          <cell r="B23">
            <v>31273</v>
          </cell>
          <cell r="C23">
            <v>31458</v>
          </cell>
        </row>
        <row r="24">
          <cell r="B24">
            <v>5909</v>
          </cell>
          <cell r="C24">
            <v>5909</v>
          </cell>
        </row>
        <row r="25">
          <cell r="B25">
            <v>2718</v>
          </cell>
          <cell r="C25">
            <v>2718</v>
          </cell>
        </row>
        <row r="26">
          <cell r="B26">
            <v>4517</v>
          </cell>
          <cell r="C26">
            <v>4517</v>
          </cell>
        </row>
        <row r="27">
          <cell r="B27">
            <v>0</v>
          </cell>
          <cell r="C27">
            <v>0</v>
          </cell>
        </row>
        <row r="28">
          <cell r="B28">
            <v>17845</v>
          </cell>
          <cell r="C28">
            <v>17845</v>
          </cell>
        </row>
        <row r="29">
          <cell r="B29">
            <v>284</v>
          </cell>
          <cell r="C29">
            <v>284</v>
          </cell>
        </row>
        <row r="30">
          <cell r="B30">
            <v>0</v>
          </cell>
          <cell r="C30">
            <v>185</v>
          </cell>
        </row>
        <row r="31">
          <cell r="B31">
            <v>74062</v>
          </cell>
          <cell r="C31">
            <v>74247</v>
          </cell>
        </row>
        <row r="32">
          <cell r="C32">
            <v>0</v>
          </cell>
        </row>
        <row r="33">
          <cell r="C33">
            <v>209308</v>
          </cell>
        </row>
        <row r="34">
          <cell r="C34">
            <v>121728</v>
          </cell>
        </row>
        <row r="35">
          <cell r="C35">
            <v>4119</v>
          </cell>
        </row>
        <row r="36">
          <cell r="C36">
            <v>65641</v>
          </cell>
        </row>
        <row r="37">
          <cell r="C37">
            <v>51968</v>
          </cell>
        </row>
        <row r="38">
          <cell r="C38">
            <v>13028</v>
          </cell>
        </row>
        <row r="39">
          <cell r="C39">
            <v>356</v>
          </cell>
        </row>
        <row r="40">
          <cell r="C40">
            <v>41872</v>
          </cell>
        </row>
        <row r="41">
          <cell r="C41">
            <v>0</v>
          </cell>
        </row>
        <row r="42">
          <cell r="C42">
            <v>30527</v>
          </cell>
        </row>
        <row r="43">
          <cell r="C43">
            <v>1797</v>
          </cell>
        </row>
        <row r="44">
          <cell r="C44">
            <v>283555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6"/>
  <sheetViews>
    <sheetView tabSelected="1" topLeftCell="A16" zoomScale="85" zoomScaleNormal="85" workbookViewId="0">
      <selection activeCell="H30" sqref="H30"/>
    </sheetView>
  </sheetViews>
  <sheetFormatPr defaultColWidth="9" defaultRowHeight="14.25"/>
  <cols>
    <col min="1" max="1" width="4.375" style="22" customWidth="1"/>
    <col min="2" max="2" width="69.125" style="3" customWidth="1"/>
    <col min="3" max="3" width="14.25" style="22" customWidth="1"/>
    <col min="4" max="8" width="9" style="3"/>
    <col min="9" max="9" width="58.625" style="3" customWidth="1"/>
    <col min="10" max="16384" width="9" style="3"/>
  </cols>
  <sheetData>
    <row r="1" spans="1:3" ht="20.25" customHeight="1">
      <c r="A1" s="314"/>
      <c r="B1" s="314"/>
    </row>
    <row r="2" spans="1:3" s="1" customFormat="1" ht="22.5">
      <c r="A2" s="317" t="s">
        <v>486</v>
      </c>
      <c r="B2" s="317"/>
      <c r="C2" s="317"/>
    </row>
    <row r="3" spans="1:3">
      <c r="A3" s="318"/>
      <c r="B3" s="318"/>
    </row>
    <row r="4" spans="1:3" s="2" customFormat="1" ht="25.15" customHeight="1">
      <c r="A4" s="319" t="s">
        <v>463</v>
      </c>
      <c r="B4" s="319"/>
      <c r="C4" s="233" t="s">
        <v>532</v>
      </c>
    </row>
    <row r="5" spans="1:3" ht="25.15" customHeight="1">
      <c r="A5" s="189" t="s">
        <v>375</v>
      </c>
      <c r="B5" s="190" t="s">
        <v>464</v>
      </c>
      <c r="C5" s="151" t="s">
        <v>376</v>
      </c>
    </row>
    <row r="6" spans="1:3" ht="25.15" customHeight="1">
      <c r="A6" s="189" t="s">
        <v>377</v>
      </c>
      <c r="B6" s="190" t="s">
        <v>465</v>
      </c>
      <c r="C6" s="151" t="s">
        <v>376</v>
      </c>
    </row>
    <row r="7" spans="1:3" ht="25.15" customHeight="1">
      <c r="A7" s="189" t="s">
        <v>378</v>
      </c>
      <c r="B7" s="190" t="s">
        <v>466</v>
      </c>
      <c r="C7" s="151" t="s">
        <v>379</v>
      </c>
    </row>
    <row r="8" spans="1:3" ht="25.15" customHeight="1">
      <c r="A8" s="189" t="s">
        <v>380</v>
      </c>
      <c r="B8" s="190" t="s">
        <v>467</v>
      </c>
      <c r="C8" s="151" t="s">
        <v>376</v>
      </c>
    </row>
    <row r="9" spans="1:3" ht="25.15" customHeight="1">
      <c r="A9" s="189" t="s">
        <v>358</v>
      </c>
      <c r="B9" s="266" t="s">
        <v>468</v>
      </c>
      <c r="C9" s="151" t="s">
        <v>376</v>
      </c>
    </row>
    <row r="10" spans="1:3" ht="25.15" customHeight="1">
      <c r="A10" s="189" t="s">
        <v>359</v>
      </c>
      <c r="B10" s="266" t="s">
        <v>469</v>
      </c>
      <c r="C10" s="151" t="s">
        <v>376</v>
      </c>
    </row>
    <row r="11" spans="1:3" ht="25.15" customHeight="1">
      <c r="A11" s="189" t="s">
        <v>360</v>
      </c>
      <c r="B11" s="266" t="s">
        <v>470</v>
      </c>
      <c r="C11" s="151" t="s">
        <v>376</v>
      </c>
    </row>
    <row r="12" spans="1:3" ht="25.15" customHeight="1">
      <c r="A12" s="189" t="s">
        <v>361</v>
      </c>
      <c r="B12" s="266" t="s">
        <v>471</v>
      </c>
      <c r="C12" s="151" t="s">
        <v>376</v>
      </c>
    </row>
    <row r="13" spans="1:3" ht="25.15" customHeight="1">
      <c r="A13" s="189" t="s">
        <v>362</v>
      </c>
      <c r="B13" s="190" t="s">
        <v>472</v>
      </c>
      <c r="C13" s="151" t="s">
        <v>376</v>
      </c>
    </row>
    <row r="14" spans="1:3" ht="25.15" customHeight="1">
      <c r="A14" s="189" t="s">
        <v>363</v>
      </c>
      <c r="B14" s="190" t="s">
        <v>473</v>
      </c>
      <c r="C14" s="151" t="s">
        <v>343</v>
      </c>
    </row>
    <row r="15" spans="1:3" ht="25.15" customHeight="1">
      <c r="A15" s="189" t="s">
        <v>364</v>
      </c>
      <c r="B15" s="190" t="s">
        <v>474</v>
      </c>
      <c r="C15" s="151" t="s">
        <v>343</v>
      </c>
    </row>
    <row r="16" spans="1:3" ht="25.15" customHeight="1">
      <c r="A16" s="189" t="s">
        <v>365</v>
      </c>
      <c r="B16" s="190" t="s">
        <v>475</v>
      </c>
      <c r="C16" s="151" t="s">
        <v>342</v>
      </c>
    </row>
    <row r="17" spans="1:9" ht="25.15" customHeight="1">
      <c r="A17" s="189" t="s">
        <v>366</v>
      </c>
      <c r="B17" s="190" t="s">
        <v>476</v>
      </c>
      <c r="C17" s="151" t="s">
        <v>342</v>
      </c>
    </row>
    <row r="18" spans="1:9" ht="25.15" customHeight="1">
      <c r="A18" s="189" t="s">
        <v>367</v>
      </c>
      <c r="B18" s="190" t="s">
        <v>477</v>
      </c>
      <c r="C18" s="151" t="s">
        <v>342</v>
      </c>
    </row>
    <row r="19" spans="1:9" ht="25.15" customHeight="1">
      <c r="A19" s="189" t="s">
        <v>368</v>
      </c>
      <c r="B19" s="190" t="s">
        <v>478</v>
      </c>
      <c r="C19" s="151" t="s">
        <v>343</v>
      </c>
    </row>
    <row r="20" spans="1:9" ht="25.15" customHeight="1">
      <c r="A20" s="189" t="s">
        <v>369</v>
      </c>
      <c r="B20" s="190" t="s">
        <v>479</v>
      </c>
      <c r="C20" s="151" t="s">
        <v>343</v>
      </c>
    </row>
    <row r="21" spans="1:9" ht="25.15" customHeight="1">
      <c r="A21" s="189" t="s">
        <v>370</v>
      </c>
      <c r="B21" s="190" t="s">
        <v>480</v>
      </c>
      <c r="C21" s="151" t="s">
        <v>342</v>
      </c>
    </row>
    <row r="22" spans="1:9" ht="25.15" customHeight="1">
      <c r="A22" s="189" t="s">
        <v>371</v>
      </c>
      <c r="B22" s="190" t="s">
        <v>481</v>
      </c>
      <c r="C22" s="151" t="s">
        <v>342</v>
      </c>
    </row>
    <row r="23" spans="1:9" ht="25.15" customHeight="1">
      <c r="A23" s="189" t="s">
        <v>372</v>
      </c>
      <c r="B23" s="190" t="s">
        <v>482</v>
      </c>
      <c r="C23" s="151" t="s">
        <v>343</v>
      </c>
    </row>
    <row r="24" spans="1:9" ht="25.15" customHeight="1">
      <c r="A24" s="189" t="s">
        <v>373</v>
      </c>
      <c r="B24" s="190" t="s">
        <v>483</v>
      </c>
      <c r="C24" s="151" t="s">
        <v>343</v>
      </c>
    </row>
    <row r="25" spans="1:9" ht="25.15" customHeight="1">
      <c r="A25" s="189" t="s">
        <v>374</v>
      </c>
      <c r="B25" s="190" t="s">
        <v>1892</v>
      </c>
      <c r="C25" s="151" t="s">
        <v>342</v>
      </c>
    </row>
    <row r="26" spans="1:9" ht="25.15" customHeight="1">
      <c r="A26" s="189" t="s">
        <v>341</v>
      </c>
      <c r="B26" s="190" t="s">
        <v>484</v>
      </c>
      <c r="C26" s="151" t="s">
        <v>342</v>
      </c>
    </row>
    <row r="27" spans="1:9" ht="25.15" customHeight="1">
      <c r="A27" s="319" t="s">
        <v>1881</v>
      </c>
      <c r="B27" s="319"/>
      <c r="C27" s="151"/>
      <c r="H27" s="307"/>
      <c r="I27" s="307"/>
    </row>
    <row r="28" spans="1:9" ht="25.15" customHeight="1">
      <c r="A28" s="189" t="s">
        <v>1882</v>
      </c>
      <c r="B28" s="266" t="s">
        <v>1893</v>
      </c>
      <c r="C28" s="151" t="s">
        <v>1883</v>
      </c>
      <c r="H28" s="307"/>
      <c r="I28" s="307"/>
    </row>
    <row r="29" spans="1:9" ht="25.15" customHeight="1">
      <c r="A29" s="189" t="s">
        <v>1884</v>
      </c>
      <c r="B29" s="266" t="s">
        <v>1894</v>
      </c>
      <c r="C29" s="151" t="s">
        <v>1885</v>
      </c>
      <c r="H29" s="307"/>
      <c r="I29" s="307"/>
    </row>
    <row r="30" spans="1:9" ht="25.15" customHeight="1">
      <c r="A30" s="189" t="s">
        <v>1886</v>
      </c>
      <c r="B30" s="266" t="s">
        <v>1895</v>
      </c>
      <c r="C30" s="151" t="s">
        <v>1887</v>
      </c>
      <c r="H30" s="307"/>
      <c r="I30" s="307"/>
    </row>
    <row r="31" spans="1:9" ht="25.15" customHeight="1">
      <c r="A31" s="189" t="s">
        <v>1888</v>
      </c>
      <c r="B31" s="266" t="s">
        <v>1896</v>
      </c>
      <c r="C31" s="151" t="s">
        <v>1885</v>
      </c>
      <c r="H31" s="307"/>
      <c r="I31" s="307"/>
    </row>
    <row r="32" spans="1:9" ht="25.15" customHeight="1">
      <c r="A32" s="319" t="s">
        <v>1889</v>
      </c>
      <c r="B32" s="319"/>
      <c r="C32" s="151"/>
      <c r="H32" s="307"/>
      <c r="I32" s="307"/>
    </row>
    <row r="33" spans="1:9" ht="25.15" customHeight="1">
      <c r="A33" s="189" t="s">
        <v>1890</v>
      </c>
      <c r="B33" s="266" t="s">
        <v>1891</v>
      </c>
      <c r="C33" s="151" t="s">
        <v>1887</v>
      </c>
      <c r="H33" s="307"/>
      <c r="I33" s="307"/>
    </row>
    <row r="34" spans="1:9" ht="15.6" customHeight="1">
      <c r="A34" s="315" t="s">
        <v>462</v>
      </c>
      <c r="B34" s="315"/>
      <c r="C34" s="315"/>
    </row>
    <row r="35" spans="1:9">
      <c r="A35" s="316"/>
      <c r="B35" s="316"/>
      <c r="C35" s="316"/>
    </row>
    <row r="36" spans="1:9" ht="42.6" customHeight="1">
      <c r="A36" s="316"/>
      <c r="B36" s="316"/>
      <c r="C36" s="316"/>
    </row>
  </sheetData>
  <mergeCells count="7">
    <mergeCell ref="A1:B1"/>
    <mergeCell ref="A34:C36"/>
    <mergeCell ref="A2:C2"/>
    <mergeCell ref="A3:B3"/>
    <mergeCell ref="A4:B4"/>
    <mergeCell ref="A27:B27"/>
    <mergeCell ref="A32:B32"/>
  </mergeCells>
  <phoneticPr fontId="104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4"/>
  <sheetViews>
    <sheetView showZeros="0" topLeftCell="A28" workbookViewId="0">
      <selection activeCell="A52" sqref="A52"/>
    </sheetView>
  </sheetViews>
  <sheetFormatPr defaultRowHeight="14.25"/>
  <cols>
    <col min="1" max="1" width="35" style="25" customWidth="1"/>
    <col min="2" max="3" width="13.75" style="25" customWidth="1"/>
    <col min="4" max="5" width="12.75" style="25" customWidth="1"/>
    <col min="6" max="6" width="13.125" style="25" customWidth="1"/>
    <col min="7" max="7" width="30.375" style="25" hidden="1" customWidth="1"/>
    <col min="8" max="8" width="13.125" style="25" hidden="1" customWidth="1"/>
    <col min="9" max="254" width="8.75" style="25"/>
    <col min="255" max="255" width="38.25" style="25" bestFit="1" customWidth="1"/>
    <col min="256" max="257" width="13.25" style="25" bestFit="1" customWidth="1"/>
    <col min="258" max="258" width="10" style="25" customWidth="1"/>
    <col min="259" max="259" width="12.625" style="25" customWidth="1"/>
    <col min="260" max="260" width="0" style="25" hidden="1" customWidth="1"/>
    <col min="261" max="261" width="18.625" style="25" customWidth="1"/>
    <col min="262" max="262" width="10.625" style="25" customWidth="1"/>
    <col min="263" max="510" width="8.75" style="25"/>
    <col min="511" max="511" width="38.25" style="25" bestFit="1" customWidth="1"/>
    <col min="512" max="513" width="13.25" style="25" bestFit="1" customWidth="1"/>
    <col min="514" max="514" width="10" style="25" customWidth="1"/>
    <col min="515" max="515" width="12.625" style="25" customWidth="1"/>
    <col min="516" max="516" width="0" style="25" hidden="1" customWidth="1"/>
    <col min="517" max="517" width="18.625" style="25" customWidth="1"/>
    <col min="518" max="518" width="10.625" style="25" customWidth="1"/>
    <col min="519" max="766" width="8.75" style="25"/>
    <col min="767" max="767" width="38.25" style="25" bestFit="1" customWidth="1"/>
    <col min="768" max="769" width="13.25" style="25" bestFit="1" customWidth="1"/>
    <col min="770" max="770" width="10" style="25" customWidth="1"/>
    <col min="771" max="771" width="12.625" style="25" customWidth="1"/>
    <col min="772" max="772" width="0" style="25" hidden="1" customWidth="1"/>
    <col min="773" max="773" width="18.625" style="25" customWidth="1"/>
    <col min="774" max="774" width="10.625" style="25" customWidth="1"/>
    <col min="775" max="1022" width="8.75" style="25"/>
    <col min="1023" max="1023" width="38.25" style="25" bestFit="1" customWidth="1"/>
    <col min="1024" max="1025" width="13.25" style="25" bestFit="1" customWidth="1"/>
    <col min="1026" max="1026" width="10" style="25" customWidth="1"/>
    <col min="1027" max="1027" width="12.625" style="25" customWidth="1"/>
    <col min="1028" max="1028" width="0" style="25" hidden="1" customWidth="1"/>
    <col min="1029" max="1029" width="18.625" style="25" customWidth="1"/>
    <col min="1030" max="1030" width="10.625" style="25" customWidth="1"/>
    <col min="1031" max="1278" width="8.75" style="25"/>
    <col min="1279" max="1279" width="38.25" style="25" bestFit="1" customWidth="1"/>
    <col min="1280" max="1281" width="13.25" style="25" bestFit="1" customWidth="1"/>
    <col min="1282" max="1282" width="10" style="25" customWidth="1"/>
    <col min="1283" max="1283" width="12.625" style="25" customWidth="1"/>
    <col min="1284" max="1284" width="0" style="25" hidden="1" customWidth="1"/>
    <col min="1285" max="1285" width="18.625" style="25" customWidth="1"/>
    <col min="1286" max="1286" width="10.625" style="25" customWidth="1"/>
    <col min="1287" max="1534" width="8.75" style="25"/>
    <col min="1535" max="1535" width="38.25" style="25" bestFit="1" customWidth="1"/>
    <col min="1536" max="1537" width="13.25" style="25" bestFit="1" customWidth="1"/>
    <col min="1538" max="1538" width="10" style="25" customWidth="1"/>
    <col min="1539" max="1539" width="12.625" style="25" customWidth="1"/>
    <col min="1540" max="1540" width="0" style="25" hidden="1" customWidth="1"/>
    <col min="1541" max="1541" width="18.625" style="25" customWidth="1"/>
    <col min="1542" max="1542" width="10.625" style="25" customWidth="1"/>
    <col min="1543" max="1790" width="8.75" style="25"/>
    <col min="1791" max="1791" width="38.25" style="25" bestFit="1" customWidth="1"/>
    <col min="1792" max="1793" width="13.25" style="25" bestFit="1" customWidth="1"/>
    <col min="1794" max="1794" width="10" style="25" customWidth="1"/>
    <col min="1795" max="1795" width="12.625" style="25" customWidth="1"/>
    <col min="1796" max="1796" width="0" style="25" hidden="1" customWidth="1"/>
    <col min="1797" max="1797" width="18.625" style="25" customWidth="1"/>
    <col min="1798" max="1798" width="10.625" style="25" customWidth="1"/>
    <col min="1799" max="2046" width="8.75" style="25"/>
    <col min="2047" max="2047" width="38.25" style="25" bestFit="1" customWidth="1"/>
    <col min="2048" max="2049" width="13.25" style="25" bestFit="1" customWidth="1"/>
    <col min="2050" max="2050" width="10" style="25" customWidth="1"/>
    <col min="2051" max="2051" width="12.625" style="25" customWidth="1"/>
    <col min="2052" max="2052" width="0" style="25" hidden="1" customWidth="1"/>
    <col min="2053" max="2053" width="18.625" style="25" customWidth="1"/>
    <col min="2054" max="2054" width="10.625" style="25" customWidth="1"/>
    <col min="2055" max="2302" width="8.75" style="25"/>
    <col min="2303" max="2303" width="38.25" style="25" bestFit="1" customWidth="1"/>
    <col min="2304" max="2305" width="13.25" style="25" bestFit="1" customWidth="1"/>
    <col min="2306" max="2306" width="10" style="25" customWidth="1"/>
    <col min="2307" max="2307" width="12.625" style="25" customWidth="1"/>
    <col min="2308" max="2308" width="0" style="25" hidden="1" customWidth="1"/>
    <col min="2309" max="2309" width="18.625" style="25" customWidth="1"/>
    <col min="2310" max="2310" width="10.625" style="25" customWidth="1"/>
    <col min="2311" max="2558" width="8.75" style="25"/>
    <col min="2559" max="2559" width="38.25" style="25" bestFit="1" customWidth="1"/>
    <col min="2560" max="2561" width="13.25" style="25" bestFit="1" customWidth="1"/>
    <col min="2562" max="2562" width="10" style="25" customWidth="1"/>
    <col min="2563" max="2563" width="12.625" style="25" customWidth="1"/>
    <col min="2564" max="2564" width="0" style="25" hidden="1" customWidth="1"/>
    <col min="2565" max="2565" width="18.625" style="25" customWidth="1"/>
    <col min="2566" max="2566" width="10.625" style="25" customWidth="1"/>
    <col min="2567" max="2814" width="8.75" style="25"/>
    <col min="2815" max="2815" width="38.25" style="25" bestFit="1" customWidth="1"/>
    <col min="2816" max="2817" width="13.25" style="25" bestFit="1" customWidth="1"/>
    <col min="2818" max="2818" width="10" style="25" customWidth="1"/>
    <col min="2819" max="2819" width="12.625" style="25" customWidth="1"/>
    <col min="2820" max="2820" width="0" style="25" hidden="1" customWidth="1"/>
    <col min="2821" max="2821" width="18.625" style="25" customWidth="1"/>
    <col min="2822" max="2822" width="10.625" style="25" customWidth="1"/>
    <col min="2823" max="3070" width="8.75" style="25"/>
    <col min="3071" max="3071" width="38.25" style="25" bestFit="1" customWidth="1"/>
    <col min="3072" max="3073" width="13.25" style="25" bestFit="1" customWidth="1"/>
    <col min="3074" max="3074" width="10" style="25" customWidth="1"/>
    <col min="3075" max="3075" width="12.625" style="25" customWidth="1"/>
    <col min="3076" max="3076" width="0" style="25" hidden="1" customWidth="1"/>
    <col min="3077" max="3077" width="18.625" style="25" customWidth="1"/>
    <col min="3078" max="3078" width="10.625" style="25" customWidth="1"/>
    <col min="3079" max="3326" width="8.75" style="25"/>
    <col min="3327" max="3327" width="38.25" style="25" bestFit="1" customWidth="1"/>
    <col min="3328" max="3329" width="13.25" style="25" bestFit="1" customWidth="1"/>
    <col min="3330" max="3330" width="10" style="25" customWidth="1"/>
    <col min="3331" max="3331" width="12.625" style="25" customWidth="1"/>
    <col min="3332" max="3332" width="0" style="25" hidden="1" customWidth="1"/>
    <col min="3333" max="3333" width="18.625" style="25" customWidth="1"/>
    <col min="3334" max="3334" width="10.625" style="25" customWidth="1"/>
    <col min="3335" max="3582" width="8.75" style="25"/>
    <col min="3583" max="3583" width="38.25" style="25" bestFit="1" customWidth="1"/>
    <col min="3584" max="3585" width="13.25" style="25" bestFit="1" customWidth="1"/>
    <col min="3586" max="3586" width="10" style="25" customWidth="1"/>
    <col min="3587" max="3587" width="12.625" style="25" customWidth="1"/>
    <col min="3588" max="3588" width="0" style="25" hidden="1" customWidth="1"/>
    <col min="3589" max="3589" width="18.625" style="25" customWidth="1"/>
    <col min="3590" max="3590" width="10.625" style="25" customWidth="1"/>
    <col min="3591" max="3838" width="8.75" style="25"/>
    <col min="3839" max="3839" width="38.25" style="25" bestFit="1" customWidth="1"/>
    <col min="3840" max="3841" width="13.25" style="25" bestFit="1" customWidth="1"/>
    <col min="3842" max="3842" width="10" style="25" customWidth="1"/>
    <col min="3843" max="3843" width="12.625" style="25" customWidth="1"/>
    <col min="3844" max="3844" width="0" style="25" hidden="1" customWidth="1"/>
    <col min="3845" max="3845" width="18.625" style="25" customWidth="1"/>
    <col min="3846" max="3846" width="10.625" style="25" customWidth="1"/>
    <col min="3847" max="4094" width="8.75" style="25"/>
    <col min="4095" max="4095" width="38.25" style="25" bestFit="1" customWidth="1"/>
    <col min="4096" max="4097" width="13.25" style="25" bestFit="1" customWidth="1"/>
    <col min="4098" max="4098" width="10" style="25" customWidth="1"/>
    <col min="4099" max="4099" width="12.625" style="25" customWidth="1"/>
    <col min="4100" max="4100" width="0" style="25" hidden="1" customWidth="1"/>
    <col min="4101" max="4101" width="18.625" style="25" customWidth="1"/>
    <col min="4102" max="4102" width="10.625" style="25" customWidth="1"/>
    <col min="4103" max="4350" width="8.75" style="25"/>
    <col min="4351" max="4351" width="38.25" style="25" bestFit="1" customWidth="1"/>
    <col min="4352" max="4353" width="13.25" style="25" bestFit="1" customWidth="1"/>
    <col min="4354" max="4354" width="10" style="25" customWidth="1"/>
    <col min="4355" max="4355" width="12.625" style="25" customWidth="1"/>
    <col min="4356" max="4356" width="0" style="25" hidden="1" customWidth="1"/>
    <col min="4357" max="4357" width="18.625" style="25" customWidth="1"/>
    <col min="4358" max="4358" width="10.625" style="25" customWidth="1"/>
    <col min="4359" max="4606" width="8.75" style="25"/>
    <col min="4607" max="4607" width="38.25" style="25" bestFit="1" customWidth="1"/>
    <col min="4608" max="4609" width="13.25" style="25" bestFit="1" customWidth="1"/>
    <col min="4610" max="4610" width="10" style="25" customWidth="1"/>
    <col min="4611" max="4611" width="12.625" style="25" customWidth="1"/>
    <col min="4612" max="4612" width="0" style="25" hidden="1" customWidth="1"/>
    <col min="4613" max="4613" width="18.625" style="25" customWidth="1"/>
    <col min="4614" max="4614" width="10.625" style="25" customWidth="1"/>
    <col min="4615" max="4862" width="8.75" style="25"/>
    <col min="4863" max="4863" width="38.25" style="25" bestFit="1" customWidth="1"/>
    <col min="4864" max="4865" width="13.25" style="25" bestFit="1" customWidth="1"/>
    <col min="4866" max="4866" width="10" style="25" customWidth="1"/>
    <col min="4867" max="4867" width="12.625" style="25" customWidth="1"/>
    <col min="4868" max="4868" width="0" style="25" hidden="1" customWidth="1"/>
    <col min="4869" max="4869" width="18.625" style="25" customWidth="1"/>
    <col min="4870" max="4870" width="10.625" style="25" customWidth="1"/>
    <col min="4871" max="5118" width="8.75" style="25"/>
    <col min="5119" max="5119" width="38.25" style="25" bestFit="1" customWidth="1"/>
    <col min="5120" max="5121" width="13.25" style="25" bestFit="1" customWidth="1"/>
    <col min="5122" max="5122" width="10" style="25" customWidth="1"/>
    <col min="5123" max="5123" width="12.625" style="25" customWidth="1"/>
    <col min="5124" max="5124" width="0" style="25" hidden="1" customWidth="1"/>
    <col min="5125" max="5125" width="18.625" style="25" customWidth="1"/>
    <col min="5126" max="5126" width="10.625" style="25" customWidth="1"/>
    <col min="5127" max="5374" width="8.75" style="25"/>
    <col min="5375" max="5375" width="38.25" style="25" bestFit="1" customWidth="1"/>
    <col min="5376" max="5377" width="13.25" style="25" bestFit="1" customWidth="1"/>
    <col min="5378" max="5378" width="10" style="25" customWidth="1"/>
    <col min="5379" max="5379" width="12.625" style="25" customWidth="1"/>
    <col min="5380" max="5380" width="0" style="25" hidden="1" customWidth="1"/>
    <col min="5381" max="5381" width="18.625" style="25" customWidth="1"/>
    <col min="5382" max="5382" width="10.625" style="25" customWidth="1"/>
    <col min="5383" max="5630" width="8.75" style="25"/>
    <col min="5631" max="5631" width="38.25" style="25" bestFit="1" customWidth="1"/>
    <col min="5632" max="5633" width="13.25" style="25" bestFit="1" customWidth="1"/>
    <col min="5634" max="5634" width="10" style="25" customWidth="1"/>
    <col min="5635" max="5635" width="12.625" style="25" customWidth="1"/>
    <col min="5636" max="5636" width="0" style="25" hidden="1" customWidth="1"/>
    <col min="5637" max="5637" width="18.625" style="25" customWidth="1"/>
    <col min="5638" max="5638" width="10.625" style="25" customWidth="1"/>
    <col min="5639" max="5886" width="8.75" style="25"/>
    <col min="5887" max="5887" width="38.25" style="25" bestFit="1" customWidth="1"/>
    <col min="5888" max="5889" width="13.25" style="25" bestFit="1" customWidth="1"/>
    <col min="5890" max="5890" width="10" style="25" customWidth="1"/>
    <col min="5891" max="5891" width="12.625" style="25" customWidth="1"/>
    <col min="5892" max="5892" width="0" style="25" hidden="1" customWidth="1"/>
    <col min="5893" max="5893" width="18.625" style="25" customWidth="1"/>
    <col min="5894" max="5894" width="10.625" style="25" customWidth="1"/>
    <col min="5895" max="6142" width="8.75" style="25"/>
    <col min="6143" max="6143" width="38.25" style="25" bestFit="1" customWidth="1"/>
    <col min="6144" max="6145" width="13.25" style="25" bestFit="1" customWidth="1"/>
    <col min="6146" max="6146" width="10" style="25" customWidth="1"/>
    <col min="6147" max="6147" width="12.625" style="25" customWidth="1"/>
    <col min="6148" max="6148" width="0" style="25" hidden="1" customWidth="1"/>
    <col min="6149" max="6149" width="18.625" style="25" customWidth="1"/>
    <col min="6150" max="6150" width="10.625" style="25" customWidth="1"/>
    <col min="6151" max="6398" width="8.75" style="25"/>
    <col min="6399" max="6399" width="38.25" style="25" bestFit="1" customWidth="1"/>
    <col min="6400" max="6401" width="13.25" style="25" bestFit="1" customWidth="1"/>
    <col min="6402" max="6402" width="10" style="25" customWidth="1"/>
    <col min="6403" max="6403" width="12.625" style="25" customWidth="1"/>
    <col min="6404" max="6404" width="0" style="25" hidden="1" customWidth="1"/>
    <col min="6405" max="6405" width="18.625" style="25" customWidth="1"/>
    <col min="6406" max="6406" width="10.625" style="25" customWidth="1"/>
    <col min="6407" max="6654" width="8.75" style="25"/>
    <col min="6655" max="6655" width="38.25" style="25" bestFit="1" customWidth="1"/>
    <col min="6656" max="6657" width="13.25" style="25" bestFit="1" customWidth="1"/>
    <col min="6658" max="6658" width="10" style="25" customWidth="1"/>
    <col min="6659" max="6659" width="12.625" style="25" customWidth="1"/>
    <col min="6660" max="6660" width="0" style="25" hidden="1" customWidth="1"/>
    <col min="6661" max="6661" width="18.625" style="25" customWidth="1"/>
    <col min="6662" max="6662" width="10.625" style="25" customWidth="1"/>
    <col min="6663" max="6910" width="8.75" style="25"/>
    <col min="6911" max="6911" width="38.25" style="25" bestFit="1" customWidth="1"/>
    <col min="6912" max="6913" width="13.25" style="25" bestFit="1" customWidth="1"/>
    <col min="6914" max="6914" width="10" style="25" customWidth="1"/>
    <col min="6915" max="6915" width="12.625" style="25" customWidth="1"/>
    <col min="6916" max="6916" width="0" style="25" hidden="1" customWidth="1"/>
    <col min="6917" max="6917" width="18.625" style="25" customWidth="1"/>
    <col min="6918" max="6918" width="10.625" style="25" customWidth="1"/>
    <col min="6919" max="7166" width="8.75" style="25"/>
    <col min="7167" max="7167" width="38.25" style="25" bestFit="1" customWidth="1"/>
    <col min="7168" max="7169" width="13.25" style="25" bestFit="1" customWidth="1"/>
    <col min="7170" max="7170" width="10" style="25" customWidth="1"/>
    <col min="7171" max="7171" width="12.625" style="25" customWidth="1"/>
    <col min="7172" max="7172" width="0" style="25" hidden="1" customWidth="1"/>
    <col min="7173" max="7173" width="18.625" style="25" customWidth="1"/>
    <col min="7174" max="7174" width="10.625" style="25" customWidth="1"/>
    <col min="7175" max="7422" width="8.75" style="25"/>
    <col min="7423" max="7423" width="38.25" style="25" bestFit="1" customWidth="1"/>
    <col min="7424" max="7425" width="13.25" style="25" bestFit="1" customWidth="1"/>
    <col min="7426" max="7426" width="10" style="25" customWidth="1"/>
    <col min="7427" max="7427" width="12.625" style="25" customWidth="1"/>
    <col min="7428" max="7428" width="0" style="25" hidden="1" customWidth="1"/>
    <col min="7429" max="7429" width="18.625" style="25" customWidth="1"/>
    <col min="7430" max="7430" width="10.625" style="25" customWidth="1"/>
    <col min="7431" max="7678" width="8.75" style="25"/>
    <col min="7679" max="7679" width="38.25" style="25" bestFit="1" customWidth="1"/>
    <col min="7680" max="7681" width="13.25" style="25" bestFit="1" customWidth="1"/>
    <col min="7682" max="7682" width="10" style="25" customWidth="1"/>
    <col min="7683" max="7683" width="12.625" style="25" customWidth="1"/>
    <col min="7684" max="7684" width="0" style="25" hidden="1" customWidth="1"/>
    <col min="7685" max="7685" width="18.625" style="25" customWidth="1"/>
    <col min="7686" max="7686" width="10.625" style="25" customWidth="1"/>
    <col min="7687" max="7934" width="8.75" style="25"/>
    <col min="7935" max="7935" width="38.25" style="25" bestFit="1" customWidth="1"/>
    <col min="7936" max="7937" width="13.25" style="25" bestFit="1" customWidth="1"/>
    <col min="7938" max="7938" width="10" style="25" customWidth="1"/>
    <col min="7939" max="7939" width="12.625" style="25" customWidth="1"/>
    <col min="7940" max="7940" width="0" style="25" hidden="1" customWidth="1"/>
    <col min="7941" max="7941" width="18.625" style="25" customWidth="1"/>
    <col min="7942" max="7942" width="10.625" style="25" customWidth="1"/>
    <col min="7943" max="8190" width="8.75" style="25"/>
    <col min="8191" max="8191" width="38.25" style="25" bestFit="1" customWidth="1"/>
    <col min="8192" max="8193" width="13.25" style="25" bestFit="1" customWidth="1"/>
    <col min="8194" max="8194" width="10" style="25" customWidth="1"/>
    <col min="8195" max="8195" width="12.625" style="25" customWidth="1"/>
    <col min="8196" max="8196" width="0" style="25" hidden="1" customWidth="1"/>
    <col min="8197" max="8197" width="18.625" style="25" customWidth="1"/>
    <col min="8198" max="8198" width="10.625" style="25" customWidth="1"/>
    <col min="8199" max="8446" width="8.75" style="25"/>
    <col min="8447" max="8447" width="38.25" style="25" bestFit="1" customWidth="1"/>
    <col min="8448" max="8449" width="13.25" style="25" bestFit="1" customWidth="1"/>
    <col min="8450" max="8450" width="10" style="25" customWidth="1"/>
    <col min="8451" max="8451" width="12.625" style="25" customWidth="1"/>
    <col min="8452" max="8452" width="0" style="25" hidden="1" customWidth="1"/>
    <col min="8453" max="8453" width="18.625" style="25" customWidth="1"/>
    <col min="8454" max="8454" width="10.625" style="25" customWidth="1"/>
    <col min="8455" max="8702" width="8.75" style="25"/>
    <col min="8703" max="8703" width="38.25" style="25" bestFit="1" customWidth="1"/>
    <col min="8704" max="8705" width="13.25" style="25" bestFit="1" customWidth="1"/>
    <col min="8706" max="8706" width="10" style="25" customWidth="1"/>
    <col min="8707" max="8707" width="12.625" style="25" customWidth="1"/>
    <col min="8708" max="8708" width="0" style="25" hidden="1" customWidth="1"/>
    <col min="8709" max="8709" width="18.625" style="25" customWidth="1"/>
    <col min="8710" max="8710" width="10.625" style="25" customWidth="1"/>
    <col min="8711" max="8958" width="8.75" style="25"/>
    <col min="8959" max="8959" width="38.25" style="25" bestFit="1" customWidth="1"/>
    <col min="8960" max="8961" width="13.25" style="25" bestFit="1" customWidth="1"/>
    <col min="8962" max="8962" width="10" style="25" customWidth="1"/>
    <col min="8963" max="8963" width="12.625" style="25" customWidth="1"/>
    <col min="8964" max="8964" width="0" style="25" hidden="1" customWidth="1"/>
    <col min="8965" max="8965" width="18.625" style="25" customWidth="1"/>
    <col min="8966" max="8966" width="10.625" style="25" customWidth="1"/>
    <col min="8967" max="9214" width="8.75" style="25"/>
    <col min="9215" max="9215" width="38.25" style="25" bestFit="1" customWidth="1"/>
    <col min="9216" max="9217" width="13.25" style="25" bestFit="1" customWidth="1"/>
    <col min="9218" max="9218" width="10" style="25" customWidth="1"/>
    <col min="9219" max="9219" width="12.625" style="25" customWidth="1"/>
    <col min="9220" max="9220" width="0" style="25" hidden="1" customWidth="1"/>
    <col min="9221" max="9221" width="18.625" style="25" customWidth="1"/>
    <col min="9222" max="9222" width="10.625" style="25" customWidth="1"/>
    <col min="9223" max="9470" width="8.75" style="25"/>
    <col min="9471" max="9471" width="38.25" style="25" bestFit="1" customWidth="1"/>
    <col min="9472" max="9473" width="13.25" style="25" bestFit="1" customWidth="1"/>
    <col min="9474" max="9474" width="10" style="25" customWidth="1"/>
    <col min="9475" max="9475" width="12.625" style="25" customWidth="1"/>
    <col min="9476" max="9476" width="0" style="25" hidden="1" customWidth="1"/>
    <col min="9477" max="9477" width="18.625" style="25" customWidth="1"/>
    <col min="9478" max="9478" width="10.625" style="25" customWidth="1"/>
    <col min="9479" max="9726" width="8.75" style="25"/>
    <col min="9727" max="9727" width="38.25" style="25" bestFit="1" customWidth="1"/>
    <col min="9728" max="9729" width="13.25" style="25" bestFit="1" customWidth="1"/>
    <col min="9730" max="9730" width="10" style="25" customWidth="1"/>
    <col min="9731" max="9731" width="12.625" style="25" customWidth="1"/>
    <col min="9732" max="9732" width="0" style="25" hidden="1" customWidth="1"/>
    <col min="9733" max="9733" width="18.625" style="25" customWidth="1"/>
    <col min="9734" max="9734" width="10.625" style="25" customWidth="1"/>
    <col min="9735" max="9982" width="8.75" style="25"/>
    <col min="9983" max="9983" width="38.25" style="25" bestFit="1" customWidth="1"/>
    <col min="9984" max="9985" width="13.25" style="25" bestFit="1" customWidth="1"/>
    <col min="9986" max="9986" width="10" style="25" customWidth="1"/>
    <col min="9987" max="9987" width="12.625" style="25" customWidth="1"/>
    <col min="9988" max="9988" width="0" style="25" hidden="1" customWidth="1"/>
    <col min="9989" max="9989" width="18.625" style="25" customWidth="1"/>
    <col min="9990" max="9990" width="10.625" style="25" customWidth="1"/>
    <col min="9991" max="10238" width="8.75" style="25"/>
    <col min="10239" max="10239" width="38.25" style="25" bestFit="1" customWidth="1"/>
    <col min="10240" max="10241" width="13.25" style="25" bestFit="1" customWidth="1"/>
    <col min="10242" max="10242" width="10" style="25" customWidth="1"/>
    <col min="10243" max="10243" width="12.625" style="25" customWidth="1"/>
    <col min="10244" max="10244" width="0" style="25" hidden="1" customWidth="1"/>
    <col min="10245" max="10245" width="18.625" style="25" customWidth="1"/>
    <col min="10246" max="10246" width="10.625" style="25" customWidth="1"/>
    <col min="10247" max="10494" width="8.75" style="25"/>
    <col min="10495" max="10495" width="38.25" style="25" bestFit="1" customWidth="1"/>
    <col min="10496" max="10497" width="13.25" style="25" bestFit="1" customWidth="1"/>
    <col min="10498" max="10498" width="10" style="25" customWidth="1"/>
    <col min="10499" max="10499" width="12.625" style="25" customWidth="1"/>
    <col min="10500" max="10500" width="0" style="25" hidden="1" customWidth="1"/>
    <col min="10501" max="10501" width="18.625" style="25" customWidth="1"/>
    <col min="10502" max="10502" width="10.625" style="25" customWidth="1"/>
    <col min="10503" max="10750" width="8.75" style="25"/>
    <col min="10751" max="10751" width="38.25" style="25" bestFit="1" customWidth="1"/>
    <col min="10752" max="10753" width="13.25" style="25" bestFit="1" customWidth="1"/>
    <col min="10754" max="10754" width="10" style="25" customWidth="1"/>
    <col min="10755" max="10755" width="12.625" style="25" customWidth="1"/>
    <col min="10756" max="10756" width="0" style="25" hidden="1" customWidth="1"/>
    <col min="10757" max="10757" width="18.625" style="25" customWidth="1"/>
    <col min="10758" max="10758" width="10.625" style="25" customWidth="1"/>
    <col min="10759" max="11006" width="8.75" style="25"/>
    <col min="11007" max="11007" width="38.25" style="25" bestFit="1" customWidth="1"/>
    <col min="11008" max="11009" width="13.25" style="25" bestFit="1" customWidth="1"/>
    <col min="11010" max="11010" width="10" style="25" customWidth="1"/>
    <col min="11011" max="11011" width="12.625" style="25" customWidth="1"/>
    <col min="11012" max="11012" width="0" style="25" hidden="1" customWidth="1"/>
    <col min="11013" max="11013" width="18.625" style="25" customWidth="1"/>
    <col min="11014" max="11014" width="10.625" style="25" customWidth="1"/>
    <col min="11015" max="11262" width="8.75" style="25"/>
    <col min="11263" max="11263" width="38.25" style="25" bestFit="1" customWidth="1"/>
    <col min="11264" max="11265" width="13.25" style="25" bestFit="1" customWidth="1"/>
    <col min="11266" max="11266" width="10" style="25" customWidth="1"/>
    <col min="11267" max="11267" width="12.625" style="25" customWidth="1"/>
    <col min="11268" max="11268" width="0" style="25" hidden="1" customWidth="1"/>
    <col min="11269" max="11269" width="18.625" style="25" customWidth="1"/>
    <col min="11270" max="11270" width="10.625" style="25" customWidth="1"/>
    <col min="11271" max="11518" width="8.75" style="25"/>
    <col min="11519" max="11519" width="38.25" style="25" bestFit="1" customWidth="1"/>
    <col min="11520" max="11521" width="13.25" style="25" bestFit="1" customWidth="1"/>
    <col min="11522" max="11522" width="10" style="25" customWidth="1"/>
    <col min="11523" max="11523" width="12.625" style="25" customWidth="1"/>
    <col min="11524" max="11524" width="0" style="25" hidden="1" customWidth="1"/>
    <col min="11525" max="11525" width="18.625" style="25" customWidth="1"/>
    <col min="11526" max="11526" width="10.625" style="25" customWidth="1"/>
    <col min="11527" max="11774" width="8.75" style="25"/>
    <col min="11775" max="11775" width="38.25" style="25" bestFit="1" customWidth="1"/>
    <col min="11776" max="11777" width="13.25" style="25" bestFit="1" customWidth="1"/>
    <col min="11778" max="11778" width="10" style="25" customWidth="1"/>
    <col min="11779" max="11779" width="12.625" style="25" customWidth="1"/>
    <col min="11780" max="11780" width="0" style="25" hidden="1" customWidth="1"/>
    <col min="11781" max="11781" width="18.625" style="25" customWidth="1"/>
    <col min="11782" max="11782" width="10.625" style="25" customWidth="1"/>
    <col min="11783" max="12030" width="8.75" style="25"/>
    <col min="12031" max="12031" width="38.25" style="25" bestFit="1" customWidth="1"/>
    <col min="12032" max="12033" width="13.25" style="25" bestFit="1" customWidth="1"/>
    <col min="12034" max="12034" width="10" style="25" customWidth="1"/>
    <col min="12035" max="12035" width="12.625" style="25" customWidth="1"/>
    <col min="12036" max="12036" width="0" style="25" hidden="1" customWidth="1"/>
    <col min="12037" max="12037" width="18.625" style="25" customWidth="1"/>
    <col min="12038" max="12038" width="10.625" style="25" customWidth="1"/>
    <col min="12039" max="12286" width="8.75" style="25"/>
    <col min="12287" max="12287" width="38.25" style="25" bestFit="1" customWidth="1"/>
    <col min="12288" max="12289" width="13.25" style="25" bestFit="1" customWidth="1"/>
    <col min="12290" max="12290" width="10" style="25" customWidth="1"/>
    <col min="12291" max="12291" width="12.625" style="25" customWidth="1"/>
    <col min="12292" max="12292" width="0" style="25" hidden="1" customWidth="1"/>
    <col min="12293" max="12293" width="18.625" style="25" customWidth="1"/>
    <col min="12294" max="12294" width="10.625" style="25" customWidth="1"/>
    <col min="12295" max="12542" width="8.75" style="25"/>
    <col min="12543" max="12543" width="38.25" style="25" bestFit="1" customWidth="1"/>
    <col min="12544" max="12545" width="13.25" style="25" bestFit="1" customWidth="1"/>
    <col min="12546" max="12546" width="10" style="25" customWidth="1"/>
    <col min="12547" max="12547" width="12.625" style="25" customWidth="1"/>
    <col min="12548" max="12548" width="0" style="25" hidden="1" customWidth="1"/>
    <col min="12549" max="12549" width="18.625" style="25" customWidth="1"/>
    <col min="12550" max="12550" width="10.625" style="25" customWidth="1"/>
    <col min="12551" max="12798" width="8.75" style="25"/>
    <col min="12799" max="12799" width="38.25" style="25" bestFit="1" customWidth="1"/>
    <col min="12800" max="12801" width="13.25" style="25" bestFit="1" customWidth="1"/>
    <col min="12802" max="12802" width="10" style="25" customWidth="1"/>
    <col min="12803" max="12803" width="12.625" style="25" customWidth="1"/>
    <col min="12804" max="12804" width="0" style="25" hidden="1" customWidth="1"/>
    <col min="12805" max="12805" width="18.625" style="25" customWidth="1"/>
    <col min="12806" max="12806" width="10.625" style="25" customWidth="1"/>
    <col min="12807" max="13054" width="8.75" style="25"/>
    <col min="13055" max="13055" width="38.25" style="25" bestFit="1" customWidth="1"/>
    <col min="13056" max="13057" width="13.25" style="25" bestFit="1" customWidth="1"/>
    <col min="13058" max="13058" width="10" style="25" customWidth="1"/>
    <col min="13059" max="13059" width="12.625" style="25" customWidth="1"/>
    <col min="13060" max="13060" width="0" style="25" hidden="1" customWidth="1"/>
    <col min="13061" max="13061" width="18.625" style="25" customWidth="1"/>
    <col min="13062" max="13062" width="10.625" style="25" customWidth="1"/>
    <col min="13063" max="13310" width="8.75" style="25"/>
    <col min="13311" max="13311" width="38.25" style="25" bestFit="1" customWidth="1"/>
    <col min="13312" max="13313" width="13.25" style="25" bestFit="1" customWidth="1"/>
    <col min="13314" max="13314" width="10" style="25" customWidth="1"/>
    <col min="13315" max="13315" width="12.625" style="25" customWidth="1"/>
    <col min="13316" max="13316" width="0" style="25" hidden="1" customWidth="1"/>
    <col min="13317" max="13317" width="18.625" style="25" customWidth="1"/>
    <col min="13318" max="13318" width="10.625" style="25" customWidth="1"/>
    <col min="13319" max="13566" width="8.75" style="25"/>
    <col min="13567" max="13567" width="38.25" style="25" bestFit="1" customWidth="1"/>
    <col min="13568" max="13569" width="13.25" style="25" bestFit="1" customWidth="1"/>
    <col min="13570" max="13570" width="10" style="25" customWidth="1"/>
    <col min="13571" max="13571" width="12.625" style="25" customWidth="1"/>
    <col min="13572" max="13572" width="0" style="25" hidden="1" customWidth="1"/>
    <col min="13573" max="13573" width="18.625" style="25" customWidth="1"/>
    <col min="13574" max="13574" width="10.625" style="25" customWidth="1"/>
    <col min="13575" max="13822" width="8.75" style="25"/>
    <col min="13823" max="13823" width="38.25" style="25" bestFit="1" customWidth="1"/>
    <col min="13824" max="13825" width="13.25" style="25" bestFit="1" customWidth="1"/>
    <col min="13826" max="13826" width="10" style="25" customWidth="1"/>
    <col min="13827" max="13827" width="12.625" style="25" customWidth="1"/>
    <col min="13828" max="13828" width="0" style="25" hidden="1" customWidth="1"/>
    <col min="13829" max="13829" width="18.625" style="25" customWidth="1"/>
    <col min="13830" max="13830" width="10.625" style="25" customWidth="1"/>
    <col min="13831" max="14078" width="8.75" style="25"/>
    <col min="14079" max="14079" width="38.25" style="25" bestFit="1" customWidth="1"/>
    <col min="14080" max="14081" width="13.25" style="25" bestFit="1" customWidth="1"/>
    <col min="14082" max="14082" width="10" style="25" customWidth="1"/>
    <col min="14083" max="14083" width="12.625" style="25" customWidth="1"/>
    <col min="14084" max="14084" width="0" style="25" hidden="1" customWidth="1"/>
    <col min="14085" max="14085" width="18.625" style="25" customWidth="1"/>
    <col min="14086" max="14086" width="10.625" style="25" customWidth="1"/>
    <col min="14087" max="14334" width="8.75" style="25"/>
    <col min="14335" max="14335" width="38.25" style="25" bestFit="1" customWidth="1"/>
    <col min="14336" max="14337" width="13.25" style="25" bestFit="1" customWidth="1"/>
    <col min="14338" max="14338" width="10" style="25" customWidth="1"/>
    <col min="14339" max="14339" width="12.625" style="25" customWidth="1"/>
    <col min="14340" max="14340" width="0" style="25" hidden="1" customWidth="1"/>
    <col min="14341" max="14341" width="18.625" style="25" customWidth="1"/>
    <col min="14342" max="14342" width="10.625" style="25" customWidth="1"/>
    <col min="14343" max="14590" width="8.75" style="25"/>
    <col min="14591" max="14591" width="38.25" style="25" bestFit="1" customWidth="1"/>
    <col min="14592" max="14593" width="13.25" style="25" bestFit="1" customWidth="1"/>
    <col min="14594" max="14594" width="10" style="25" customWidth="1"/>
    <col min="14595" max="14595" width="12.625" style="25" customWidth="1"/>
    <col min="14596" max="14596" width="0" style="25" hidden="1" customWidth="1"/>
    <col min="14597" max="14597" width="18.625" style="25" customWidth="1"/>
    <col min="14598" max="14598" width="10.625" style="25" customWidth="1"/>
    <col min="14599" max="14846" width="8.75" style="25"/>
    <col min="14847" max="14847" width="38.25" style="25" bestFit="1" customWidth="1"/>
    <col min="14848" max="14849" width="13.25" style="25" bestFit="1" customWidth="1"/>
    <col min="14850" max="14850" width="10" style="25" customWidth="1"/>
    <col min="14851" max="14851" width="12.625" style="25" customWidth="1"/>
    <col min="14852" max="14852" width="0" style="25" hidden="1" customWidth="1"/>
    <col min="14853" max="14853" width="18.625" style="25" customWidth="1"/>
    <col min="14854" max="14854" width="10.625" style="25" customWidth="1"/>
    <col min="14855" max="15102" width="8.75" style="25"/>
    <col min="15103" max="15103" width="38.25" style="25" bestFit="1" customWidth="1"/>
    <col min="15104" max="15105" width="13.25" style="25" bestFit="1" customWidth="1"/>
    <col min="15106" max="15106" width="10" style="25" customWidth="1"/>
    <col min="15107" max="15107" width="12.625" style="25" customWidth="1"/>
    <col min="15108" max="15108" width="0" style="25" hidden="1" customWidth="1"/>
    <col min="15109" max="15109" width="18.625" style="25" customWidth="1"/>
    <col min="15110" max="15110" width="10.625" style="25" customWidth="1"/>
    <col min="15111" max="15358" width="8.75" style="25"/>
    <col min="15359" max="15359" width="38.25" style="25" bestFit="1" customWidth="1"/>
    <col min="15360" max="15361" width="13.25" style="25" bestFit="1" customWidth="1"/>
    <col min="15362" max="15362" width="10" style="25" customWidth="1"/>
    <col min="15363" max="15363" width="12.625" style="25" customWidth="1"/>
    <col min="15364" max="15364" width="0" style="25" hidden="1" customWidth="1"/>
    <col min="15365" max="15365" width="18.625" style="25" customWidth="1"/>
    <col min="15366" max="15366" width="10.625" style="25" customWidth="1"/>
    <col min="15367" max="15614" width="8.75" style="25"/>
    <col min="15615" max="15615" width="38.25" style="25" bestFit="1" customWidth="1"/>
    <col min="15616" max="15617" width="13.25" style="25" bestFit="1" customWidth="1"/>
    <col min="15618" max="15618" width="10" style="25" customWidth="1"/>
    <col min="15619" max="15619" width="12.625" style="25" customWidth="1"/>
    <col min="15620" max="15620" width="0" style="25" hidden="1" customWidth="1"/>
    <col min="15621" max="15621" width="18.625" style="25" customWidth="1"/>
    <col min="15622" max="15622" width="10.625" style="25" customWidth="1"/>
    <col min="15623" max="15870" width="8.75" style="25"/>
    <col min="15871" max="15871" width="38.25" style="25" bestFit="1" customWidth="1"/>
    <col min="15872" max="15873" width="13.25" style="25" bestFit="1" customWidth="1"/>
    <col min="15874" max="15874" width="10" style="25" customWidth="1"/>
    <col min="15875" max="15875" width="12.625" style="25" customWidth="1"/>
    <col min="15876" max="15876" width="0" style="25" hidden="1" customWidth="1"/>
    <col min="15877" max="15877" width="18.625" style="25" customWidth="1"/>
    <col min="15878" max="15878" width="10.625" style="25" customWidth="1"/>
    <col min="15879" max="16126" width="8.75" style="25"/>
    <col min="16127" max="16127" width="38.25" style="25" bestFit="1" customWidth="1"/>
    <col min="16128" max="16129" width="13.25" style="25" bestFit="1" customWidth="1"/>
    <col min="16130" max="16130" width="10" style="25" customWidth="1"/>
    <col min="16131" max="16131" width="12.625" style="25" customWidth="1"/>
    <col min="16132" max="16132" width="0" style="25" hidden="1" customWidth="1"/>
    <col min="16133" max="16133" width="18.625" style="25" customWidth="1"/>
    <col min="16134" max="16134" width="10.625" style="25" customWidth="1"/>
    <col min="16135" max="16384" width="9" style="25"/>
  </cols>
  <sheetData>
    <row r="1" spans="1:9">
      <c r="A1" s="24" t="s">
        <v>182</v>
      </c>
    </row>
    <row r="2" spans="1:9" ht="21.75" customHeight="1">
      <c r="A2" s="320" t="s">
        <v>485</v>
      </c>
      <c r="B2" s="320"/>
      <c r="C2" s="320"/>
      <c r="D2" s="320"/>
      <c r="E2" s="320"/>
    </row>
    <row r="4" spans="1:9" s="27" customFormat="1">
      <c r="A4" s="26"/>
      <c r="B4" s="26"/>
      <c r="E4" s="158" t="s">
        <v>103</v>
      </c>
    </row>
    <row r="5" spans="1:9" ht="34.5" customHeight="1">
      <c r="A5" s="28" t="s">
        <v>108</v>
      </c>
      <c r="B5" s="29" t="s">
        <v>183</v>
      </c>
      <c r="C5" s="30" t="s">
        <v>90</v>
      </c>
      <c r="D5" s="29" t="s">
        <v>184</v>
      </c>
      <c r="E5" s="29" t="s">
        <v>185</v>
      </c>
    </row>
    <row r="6" spans="1:9" s="33" customFormat="1" ht="18" customHeight="1">
      <c r="A6" s="31" t="s">
        <v>0</v>
      </c>
      <c r="B6" s="203">
        <v>42789</v>
      </c>
      <c r="C6" s="203">
        <v>42789</v>
      </c>
      <c r="D6" s="204">
        <v>1</v>
      </c>
      <c r="E6" s="204">
        <v>1.2336</v>
      </c>
      <c r="F6" s="25"/>
      <c r="G6" s="198" t="s">
        <v>0</v>
      </c>
      <c r="H6" s="201">
        <v>34687</v>
      </c>
    </row>
    <row r="7" spans="1:9" ht="18" customHeight="1">
      <c r="A7" s="34" t="s">
        <v>109</v>
      </c>
      <c r="B7" s="205">
        <v>22866</v>
      </c>
      <c r="C7" s="205">
        <v>22866</v>
      </c>
      <c r="D7" s="229">
        <v>1</v>
      </c>
      <c r="E7" s="229">
        <v>1.5965</v>
      </c>
      <c r="G7" s="199" t="s">
        <v>488</v>
      </c>
      <c r="H7" s="202">
        <v>14323</v>
      </c>
    </row>
    <row r="8" spans="1:9" ht="18" customHeight="1">
      <c r="A8" s="34" t="s">
        <v>110</v>
      </c>
      <c r="B8" s="206">
        <v>323</v>
      </c>
      <c r="C8" s="205">
        <v>323</v>
      </c>
      <c r="D8" s="229">
        <v>1</v>
      </c>
      <c r="E8" s="229">
        <v>7.9899999999999999E-2</v>
      </c>
      <c r="G8" s="199" t="s">
        <v>489</v>
      </c>
      <c r="H8" s="201">
        <v>4041</v>
      </c>
    </row>
    <row r="9" spans="1:9" ht="18" customHeight="1">
      <c r="A9" s="34" t="s">
        <v>355</v>
      </c>
      <c r="B9" s="156"/>
      <c r="C9" s="205"/>
      <c r="D9" s="229"/>
      <c r="E9" s="229"/>
      <c r="G9" s="199"/>
      <c r="H9" s="201"/>
    </row>
    <row r="10" spans="1:9" ht="18" customHeight="1">
      <c r="A10" s="34" t="s">
        <v>111</v>
      </c>
      <c r="B10" s="205">
        <v>3037</v>
      </c>
      <c r="C10" s="205">
        <v>3037</v>
      </c>
      <c r="D10" s="229">
        <v>1</v>
      </c>
      <c r="E10" s="229">
        <v>1.3199000000000001</v>
      </c>
      <c r="G10" s="199" t="s">
        <v>490</v>
      </c>
      <c r="H10" s="201">
        <v>2301</v>
      </c>
    </row>
    <row r="11" spans="1:9" ht="18" customHeight="1">
      <c r="A11" s="34" t="s">
        <v>112</v>
      </c>
      <c r="B11" s="205">
        <v>1587</v>
      </c>
      <c r="C11" s="205">
        <v>1587</v>
      </c>
      <c r="D11" s="229">
        <v>1</v>
      </c>
      <c r="E11" s="229">
        <v>1.0083</v>
      </c>
      <c r="G11" s="199" t="s">
        <v>491</v>
      </c>
      <c r="H11" s="201">
        <v>1574</v>
      </c>
      <c r="I11" s="197"/>
    </row>
    <row r="12" spans="1:9" ht="18" customHeight="1">
      <c r="A12" s="34" t="s">
        <v>113</v>
      </c>
      <c r="B12" s="205">
        <v>2257</v>
      </c>
      <c r="C12" s="205">
        <v>2257</v>
      </c>
      <c r="D12" s="229">
        <v>1</v>
      </c>
      <c r="E12" s="229">
        <v>0.80930000000000002</v>
      </c>
      <c r="G12" s="199" t="s">
        <v>492</v>
      </c>
      <c r="H12" s="201">
        <v>2789</v>
      </c>
      <c r="I12" s="197"/>
    </row>
    <row r="13" spans="1:9" ht="18" customHeight="1">
      <c r="A13" s="34" t="s">
        <v>114</v>
      </c>
      <c r="B13" s="205">
        <v>1999</v>
      </c>
      <c r="C13" s="205">
        <v>1999</v>
      </c>
      <c r="D13" s="229">
        <v>1</v>
      </c>
      <c r="E13" s="229">
        <v>1.2130000000000001</v>
      </c>
      <c r="G13" s="199" t="s">
        <v>493</v>
      </c>
      <c r="H13" s="201">
        <v>1648</v>
      </c>
      <c r="I13" s="197"/>
    </row>
    <row r="14" spans="1:9" ht="18" customHeight="1">
      <c r="A14" s="34" t="s">
        <v>115</v>
      </c>
      <c r="B14" s="205">
        <v>2231</v>
      </c>
      <c r="C14" s="205">
        <v>2231</v>
      </c>
      <c r="D14" s="229">
        <v>1</v>
      </c>
      <c r="E14" s="229">
        <v>1.7188000000000001</v>
      </c>
      <c r="G14" s="199" t="s">
        <v>494</v>
      </c>
      <c r="H14" s="201">
        <v>1298</v>
      </c>
      <c r="I14" s="197"/>
    </row>
    <row r="15" spans="1:9" ht="18" customHeight="1">
      <c r="A15" s="34" t="s">
        <v>116</v>
      </c>
      <c r="B15" s="206">
        <v>575</v>
      </c>
      <c r="C15" s="205">
        <v>575</v>
      </c>
      <c r="D15" s="229">
        <v>1</v>
      </c>
      <c r="E15" s="229">
        <v>1.0417000000000001</v>
      </c>
      <c r="G15" s="199" t="s">
        <v>495</v>
      </c>
      <c r="H15" s="201">
        <v>552</v>
      </c>
    </row>
    <row r="16" spans="1:9" ht="18" customHeight="1">
      <c r="A16" s="34" t="s">
        <v>117</v>
      </c>
      <c r="B16" s="205">
        <v>1150</v>
      </c>
      <c r="C16" s="205">
        <v>1150</v>
      </c>
      <c r="D16" s="229">
        <v>1</v>
      </c>
      <c r="E16" s="229">
        <v>1.7163999999999999</v>
      </c>
      <c r="G16" s="199" t="s">
        <v>496</v>
      </c>
      <c r="H16" s="201">
        <v>670</v>
      </c>
      <c r="I16" s="197"/>
    </row>
    <row r="17" spans="1:9" ht="18" customHeight="1">
      <c r="A17" s="34" t="s">
        <v>118</v>
      </c>
      <c r="B17" s="205">
        <v>1228</v>
      </c>
      <c r="C17" s="205">
        <v>1228</v>
      </c>
      <c r="D17" s="229">
        <v>1</v>
      </c>
      <c r="E17" s="229">
        <v>1.2292000000000001</v>
      </c>
      <c r="G17" s="199" t="s">
        <v>497</v>
      </c>
      <c r="H17" s="201">
        <v>999</v>
      </c>
      <c r="I17" s="197"/>
    </row>
    <row r="18" spans="1:9" ht="18" customHeight="1">
      <c r="A18" s="34" t="s">
        <v>119</v>
      </c>
      <c r="B18" s="206">
        <v>586</v>
      </c>
      <c r="C18" s="205">
        <v>586</v>
      </c>
      <c r="D18" s="229">
        <v>1</v>
      </c>
      <c r="E18" s="229">
        <v>1.1269</v>
      </c>
      <c r="G18" s="199" t="s">
        <v>498</v>
      </c>
      <c r="H18" s="201">
        <v>520</v>
      </c>
    </row>
    <row r="19" spans="1:9" ht="18" customHeight="1">
      <c r="A19" s="34" t="s">
        <v>120</v>
      </c>
      <c r="B19" s="205">
        <v>912</v>
      </c>
      <c r="C19" s="205">
        <v>912</v>
      </c>
      <c r="D19" s="229">
        <v>1</v>
      </c>
      <c r="E19" s="229">
        <v>4.3223000000000003</v>
      </c>
      <c r="G19" s="199" t="s">
        <v>499</v>
      </c>
      <c r="H19" s="201">
        <v>211</v>
      </c>
    </row>
    <row r="20" spans="1:9" ht="18" customHeight="1">
      <c r="A20" s="34" t="s">
        <v>121</v>
      </c>
      <c r="B20" s="205">
        <v>2446</v>
      </c>
      <c r="C20" s="205">
        <v>2446</v>
      </c>
      <c r="D20" s="229">
        <v>1</v>
      </c>
      <c r="E20" s="229">
        <v>1.0158</v>
      </c>
      <c r="G20" s="199" t="s">
        <v>500</v>
      </c>
      <c r="H20" s="201">
        <v>2408</v>
      </c>
    </row>
    <row r="21" spans="1:9" ht="18" customHeight="1">
      <c r="A21" s="34" t="s">
        <v>122</v>
      </c>
      <c r="B21" s="205">
        <v>1592</v>
      </c>
      <c r="C21" s="205">
        <v>1592</v>
      </c>
      <c r="D21" s="229">
        <v>1</v>
      </c>
      <c r="E21" s="229">
        <v>1.1766000000000001</v>
      </c>
      <c r="G21" s="199" t="s">
        <v>501</v>
      </c>
      <c r="H21" s="201">
        <v>1353</v>
      </c>
    </row>
    <row r="22" spans="1:9" ht="18" customHeight="1">
      <c r="A22" s="34" t="s">
        <v>186</v>
      </c>
      <c r="B22" s="156"/>
      <c r="C22" s="205"/>
      <c r="D22" s="229"/>
      <c r="E22" s="229"/>
      <c r="G22" s="199" t="s">
        <v>502</v>
      </c>
      <c r="H22" s="201"/>
      <c r="I22" s="33"/>
    </row>
    <row r="23" spans="1:9" s="33" customFormat="1" ht="18" customHeight="1">
      <c r="A23" s="31" t="s">
        <v>2</v>
      </c>
      <c r="B23" s="203">
        <v>31273</v>
      </c>
      <c r="C23" s="203">
        <v>31458</v>
      </c>
      <c r="D23" s="204">
        <v>1.0059</v>
      </c>
      <c r="E23" s="204">
        <v>0.91279999999999994</v>
      </c>
      <c r="F23" s="25"/>
      <c r="G23" s="198" t="s">
        <v>2</v>
      </c>
      <c r="H23" s="201">
        <v>34463</v>
      </c>
      <c r="I23" s="197"/>
    </row>
    <row r="24" spans="1:9" ht="18" customHeight="1">
      <c r="A24" s="34" t="s">
        <v>123</v>
      </c>
      <c r="B24" s="205">
        <v>5909</v>
      </c>
      <c r="C24" s="205">
        <v>5909</v>
      </c>
      <c r="D24" s="229">
        <v>1</v>
      </c>
      <c r="E24" s="229">
        <v>1.3982000000000001</v>
      </c>
      <c r="G24" s="199" t="s">
        <v>503</v>
      </c>
      <c r="H24" s="201">
        <v>4226</v>
      </c>
      <c r="I24" s="197"/>
    </row>
    <row r="25" spans="1:9" ht="18" customHeight="1">
      <c r="A25" s="34" t="s">
        <v>124</v>
      </c>
      <c r="B25" s="205">
        <v>2718</v>
      </c>
      <c r="C25" s="205">
        <v>2718</v>
      </c>
      <c r="D25" s="229">
        <v>1</v>
      </c>
      <c r="E25" s="229">
        <v>0.78349999999999997</v>
      </c>
      <c r="G25" s="199" t="s">
        <v>504</v>
      </c>
      <c r="H25" s="201">
        <v>3469</v>
      </c>
    </row>
    <row r="26" spans="1:9" ht="18" customHeight="1">
      <c r="A26" s="34" t="s">
        <v>125</v>
      </c>
      <c r="B26" s="205">
        <v>4517</v>
      </c>
      <c r="C26" s="205">
        <v>4517</v>
      </c>
      <c r="D26" s="229">
        <v>1</v>
      </c>
      <c r="E26" s="229">
        <v>1.8673</v>
      </c>
      <c r="G26" s="199" t="s">
        <v>505</v>
      </c>
      <c r="H26" s="201">
        <v>2419</v>
      </c>
    </row>
    <row r="27" spans="1:9" ht="18" customHeight="1">
      <c r="A27" s="34" t="s">
        <v>126</v>
      </c>
      <c r="B27" s="206"/>
      <c r="C27" s="205"/>
      <c r="D27" s="229"/>
      <c r="E27" s="229"/>
      <c r="G27" s="199" t="s">
        <v>506</v>
      </c>
      <c r="H27" s="201"/>
    </row>
    <row r="28" spans="1:9" ht="18" customHeight="1">
      <c r="A28" s="34" t="s">
        <v>127</v>
      </c>
      <c r="B28" s="205">
        <v>17845</v>
      </c>
      <c r="C28" s="205">
        <v>17845</v>
      </c>
      <c r="D28" s="229">
        <v>1</v>
      </c>
      <c r="E28" s="229">
        <v>0.7863</v>
      </c>
      <c r="G28" s="199" t="s">
        <v>507</v>
      </c>
      <c r="H28" s="201">
        <v>22696</v>
      </c>
    </row>
    <row r="29" spans="1:9" ht="18" customHeight="1">
      <c r="A29" s="34" t="s">
        <v>487</v>
      </c>
      <c r="B29" s="205">
        <v>284</v>
      </c>
      <c r="C29" s="205">
        <v>284</v>
      </c>
      <c r="D29" s="229">
        <v>1</v>
      </c>
      <c r="E29" s="229">
        <v>0.20910000000000001</v>
      </c>
      <c r="G29" s="199" t="s">
        <v>508</v>
      </c>
      <c r="H29" s="201">
        <v>1358</v>
      </c>
    </row>
    <row r="30" spans="1:9" ht="18" customHeight="1">
      <c r="A30" s="34" t="s">
        <v>128</v>
      </c>
      <c r="B30" s="156"/>
      <c r="C30" s="205">
        <v>185</v>
      </c>
      <c r="D30" s="229"/>
      <c r="E30" s="229">
        <v>0.62709999999999999</v>
      </c>
      <c r="G30" s="199" t="s">
        <v>509</v>
      </c>
      <c r="H30" s="201">
        <v>295</v>
      </c>
    </row>
    <row r="31" spans="1:9" s="33" customFormat="1" ht="18" customHeight="1">
      <c r="A31" s="28" t="s">
        <v>385</v>
      </c>
      <c r="B31" s="203">
        <v>74062</v>
      </c>
      <c r="C31" s="203">
        <v>74247</v>
      </c>
      <c r="D31" s="204">
        <v>1.0024999999999999</v>
      </c>
      <c r="E31" s="204">
        <v>1.0737000000000001</v>
      </c>
      <c r="F31" s="25"/>
      <c r="G31" s="200" t="s">
        <v>510</v>
      </c>
      <c r="H31" s="201">
        <v>69150</v>
      </c>
    </row>
    <row r="32" spans="1:9" s="33" customFormat="1" ht="18" customHeight="1">
      <c r="A32" s="31" t="s">
        <v>188</v>
      </c>
      <c r="B32" s="205"/>
      <c r="C32" s="205"/>
      <c r="D32" s="205"/>
      <c r="E32" s="204"/>
      <c r="F32" s="25"/>
      <c r="G32" s="25"/>
      <c r="H32" s="25"/>
    </row>
    <row r="33" spans="1:12" s="33" customFormat="1" ht="18" customHeight="1">
      <c r="A33" s="31" t="s">
        <v>189</v>
      </c>
      <c r="B33" s="203">
        <f>B34+B38+B39+B40+B41+B42+B43</f>
        <v>207511</v>
      </c>
      <c r="C33" s="203">
        <v>209308</v>
      </c>
      <c r="D33" s="263">
        <f>C33/B33</f>
        <v>1.0086999999999999</v>
      </c>
      <c r="E33" s="204">
        <v>1.1243000000000001</v>
      </c>
      <c r="F33" s="25"/>
      <c r="H33" s="33">
        <f>H34+SUM(H38:H43)</f>
        <v>186171</v>
      </c>
    </row>
    <row r="34" spans="1:12" ht="18" customHeight="1">
      <c r="A34" s="34" t="s">
        <v>190</v>
      </c>
      <c r="B34" s="205">
        <v>121728</v>
      </c>
      <c r="C34" s="205">
        <v>121728</v>
      </c>
      <c r="D34" s="262">
        <f t="shared" ref="D34:D44" si="0">C34/B34</f>
        <v>1</v>
      </c>
      <c r="E34" s="229">
        <v>1.1593</v>
      </c>
      <c r="G34" s="207" t="s">
        <v>97</v>
      </c>
      <c r="H34" s="201">
        <v>105001</v>
      </c>
    </row>
    <row r="35" spans="1:12" ht="18" customHeight="1">
      <c r="A35" s="34" t="s">
        <v>191</v>
      </c>
      <c r="B35" s="205">
        <v>4119</v>
      </c>
      <c r="C35" s="205">
        <v>4119</v>
      </c>
      <c r="D35" s="262">
        <f t="shared" si="0"/>
        <v>1</v>
      </c>
      <c r="E35" s="229">
        <v>1</v>
      </c>
      <c r="G35" s="207" t="s">
        <v>512</v>
      </c>
      <c r="H35" s="201">
        <v>4119</v>
      </c>
    </row>
    <row r="36" spans="1:12" ht="18" customHeight="1">
      <c r="A36" s="34" t="s">
        <v>192</v>
      </c>
      <c r="B36" s="205">
        <v>65641</v>
      </c>
      <c r="C36" s="205">
        <v>65641</v>
      </c>
      <c r="D36" s="262">
        <f t="shared" si="0"/>
        <v>1</v>
      </c>
      <c r="E36" s="229">
        <v>1.1284000000000001</v>
      </c>
      <c r="G36" s="208" t="s">
        <v>513</v>
      </c>
      <c r="H36" s="201">
        <v>58172</v>
      </c>
      <c r="I36" s="33"/>
      <c r="J36" s="33"/>
      <c r="K36" s="33"/>
      <c r="L36" s="33"/>
    </row>
    <row r="37" spans="1:12" ht="18" customHeight="1">
      <c r="A37" s="34" t="s">
        <v>193</v>
      </c>
      <c r="B37" s="205">
        <v>51968</v>
      </c>
      <c r="C37" s="205">
        <v>51968</v>
      </c>
      <c r="D37" s="262">
        <f t="shared" si="0"/>
        <v>1</v>
      </c>
      <c r="E37" s="229">
        <v>1.2168000000000001</v>
      </c>
      <c r="G37" s="209" t="s">
        <v>514</v>
      </c>
      <c r="H37" s="201">
        <v>42710</v>
      </c>
      <c r="I37" s="33"/>
      <c r="J37" s="33"/>
      <c r="K37" s="33"/>
      <c r="L37" s="33"/>
    </row>
    <row r="38" spans="1:12" ht="18" customHeight="1">
      <c r="A38" s="34" t="s">
        <v>194</v>
      </c>
      <c r="B38" s="205">
        <v>13028</v>
      </c>
      <c r="C38" s="205">
        <v>13028</v>
      </c>
      <c r="D38" s="262">
        <f t="shared" si="0"/>
        <v>1</v>
      </c>
      <c r="E38" s="229">
        <v>0.97609999999999997</v>
      </c>
      <c r="G38" s="210" t="s">
        <v>174</v>
      </c>
      <c r="H38" s="201">
        <v>13347</v>
      </c>
      <c r="I38" s="33"/>
      <c r="J38" s="33"/>
      <c r="K38" s="33"/>
      <c r="L38" s="33"/>
    </row>
    <row r="39" spans="1:12" s="170" customFormat="1" ht="18" customHeight="1">
      <c r="A39" s="169" t="s">
        <v>195</v>
      </c>
      <c r="B39" s="205">
        <v>356</v>
      </c>
      <c r="C39" s="205">
        <v>356</v>
      </c>
      <c r="D39" s="262">
        <f t="shared" si="0"/>
        <v>1</v>
      </c>
      <c r="E39" s="229"/>
      <c r="G39" s="209" t="s">
        <v>515</v>
      </c>
      <c r="H39" s="201"/>
      <c r="I39" s="33"/>
      <c r="J39" s="33"/>
      <c r="K39" s="33"/>
      <c r="L39" s="33"/>
    </row>
    <row r="40" spans="1:12" ht="18" customHeight="1">
      <c r="A40" s="34" t="s">
        <v>511</v>
      </c>
      <c r="B40" s="205">
        <v>41872</v>
      </c>
      <c r="C40" s="205">
        <v>41872</v>
      </c>
      <c r="D40" s="262">
        <f t="shared" si="0"/>
        <v>1</v>
      </c>
      <c r="E40" s="229">
        <v>0.80889999999999995</v>
      </c>
      <c r="G40" s="210" t="s">
        <v>517</v>
      </c>
      <c r="H40" s="201">
        <v>51765</v>
      </c>
      <c r="I40" s="33"/>
      <c r="J40" s="33"/>
      <c r="K40" s="33"/>
      <c r="L40" s="33"/>
    </row>
    <row r="41" spans="1:12" s="170" customFormat="1" ht="18" customHeight="1">
      <c r="A41" s="169" t="s">
        <v>196</v>
      </c>
      <c r="B41" s="205"/>
      <c r="C41" s="205"/>
      <c r="D41" s="262"/>
      <c r="E41" s="229"/>
      <c r="G41" s="210" t="s">
        <v>518</v>
      </c>
      <c r="H41" s="201"/>
      <c r="I41" s="33"/>
      <c r="J41" s="33"/>
      <c r="K41" s="33"/>
      <c r="L41" s="33"/>
    </row>
    <row r="42" spans="1:12" ht="18" customHeight="1">
      <c r="A42" s="34" t="s">
        <v>197</v>
      </c>
      <c r="B42" s="205">
        <v>30527</v>
      </c>
      <c r="C42" s="205">
        <v>30527</v>
      </c>
      <c r="D42" s="262">
        <f t="shared" si="0"/>
        <v>1</v>
      </c>
      <c r="E42" s="229">
        <v>1.901</v>
      </c>
      <c r="G42" s="211" t="s">
        <v>516</v>
      </c>
      <c r="H42" s="201">
        <v>16058</v>
      </c>
    </row>
    <row r="43" spans="1:12" ht="18" customHeight="1">
      <c r="A43" s="34" t="s">
        <v>449</v>
      </c>
      <c r="B43" s="205"/>
      <c r="C43" s="205">
        <v>1797</v>
      </c>
      <c r="D43" s="262"/>
      <c r="E43" s="229"/>
      <c r="G43" s="212" t="s">
        <v>519</v>
      </c>
      <c r="H43" s="201"/>
    </row>
    <row r="44" spans="1:12" s="33" customFormat="1" ht="18" customHeight="1">
      <c r="A44" s="28" t="s">
        <v>187</v>
      </c>
      <c r="B44" s="203">
        <f>SUM(B31:B33)</f>
        <v>281573</v>
      </c>
      <c r="C44" s="203">
        <v>283555</v>
      </c>
      <c r="D44" s="263">
        <f t="shared" si="0"/>
        <v>1.0069999999999999</v>
      </c>
      <c r="E44" s="204">
        <v>1.1106</v>
      </c>
      <c r="G44" s="200" t="s">
        <v>520</v>
      </c>
      <c r="H44" s="201">
        <v>255321</v>
      </c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3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40"/>
  <sheetViews>
    <sheetView showZeros="0" topLeftCell="A28" workbookViewId="0">
      <selection activeCell="B44" sqref="B44"/>
    </sheetView>
  </sheetViews>
  <sheetFormatPr defaultRowHeight="14.25"/>
  <cols>
    <col min="1" max="1" width="31" style="36" customWidth="1"/>
    <col min="2" max="2" width="10" style="36" customWidth="1"/>
    <col min="3" max="3" width="10" style="37" customWidth="1"/>
    <col min="4" max="5" width="13.75" style="37" customWidth="1"/>
    <col min="6" max="6" width="9" style="37"/>
    <col min="7" max="7" width="25.75" style="37" hidden="1" customWidth="1"/>
    <col min="8" max="8" width="0" style="37" hidden="1" customWidth="1"/>
    <col min="9" max="254" width="9" style="37"/>
    <col min="255" max="255" width="27.625" style="37" bestFit="1" customWidth="1"/>
    <col min="256" max="257" width="13.25" style="37" bestFit="1" customWidth="1"/>
    <col min="258" max="258" width="10.75" style="37" customWidth="1"/>
    <col min="259" max="259" width="12.75" style="37" customWidth="1"/>
    <col min="260" max="260" width="0" style="37" hidden="1" customWidth="1"/>
    <col min="261" max="510" width="9" style="37"/>
    <col min="511" max="511" width="27.625" style="37" bestFit="1" customWidth="1"/>
    <col min="512" max="513" width="13.25" style="37" bestFit="1" customWidth="1"/>
    <col min="514" max="514" width="10.75" style="37" customWidth="1"/>
    <col min="515" max="515" width="12.75" style="37" customWidth="1"/>
    <col min="516" max="516" width="0" style="37" hidden="1" customWidth="1"/>
    <col min="517" max="766" width="9" style="37"/>
    <col min="767" max="767" width="27.625" style="37" bestFit="1" customWidth="1"/>
    <col min="768" max="769" width="13.25" style="37" bestFit="1" customWidth="1"/>
    <col min="770" max="770" width="10.75" style="37" customWidth="1"/>
    <col min="771" max="771" width="12.75" style="37" customWidth="1"/>
    <col min="772" max="772" width="0" style="37" hidden="1" customWidth="1"/>
    <col min="773" max="1022" width="9" style="37"/>
    <col min="1023" max="1023" width="27.625" style="37" bestFit="1" customWidth="1"/>
    <col min="1024" max="1025" width="13.25" style="37" bestFit="1" customWidth="1"/>
    <col min="1026" max="1026" width="10.75" style="37" customWidth="1"/>
    <col min="1027" max="1027" width="12.75" style="37" customWidth="1"/>
    <col min="1028" max="1028" width="0" style="37" hidden="1" customWidth="1"/>
    <col min="1029" max="1278" width="9" style="37"/>
    <col min="1279" max="1279" width="27.625" style="37" bestFit="1" customWidth="1"/>
    <col min="1280" max="1281" width="13.25" style="37" bestFit="1" customWidth="1"/>
    <col min="1282" max="1282" width="10.75" style="37" customWidth="1"/>
    <col min="1283" max="1283" width="12.75" style="37" customWidth="1"/>
    <col min="1284" max="1284" width="0" style="37" hidden="1" customWidth="1"/>
    <col min="1285" max="1534" width="9" style="37"/>
    <col min="1535" max="1535" width="27.625" style="37" bestFit="1" customWidth="1"/>
    <col min="1536" max="1537" width="13.25" style="37" bestFit="1" customWidth="1"/>
    <col min="1538" max="1538" width="10.75" style="37" customWidth="1"/>
    <col min="1539" max="1539" width="12.75" style="37" customWidth="1"/>
    <col min="1540" max="1540" width="0" style="37" hidden="1" customWidth="1"/>
    <col min="1541" max="1790" width="9" style="37"/>
    <col min="1791" max="1791" width="27.625" style="37" bestFit="1" customWidth="1"/>
    <col min="1792" max="1793" width="13.25" style="37" bestFit="1" customWidth="1"/>
    <col min="1794" max="1794" width="10.75" style="37" customWidth="1"/>
    <col min="1795" max="1795" width="12.75" style="37" customWidth="1"/>
    <col min="1796" max="1796" width="0" style="37" hidden="1" customWidth="1"/>
    <col min="1797" max="2046" width="9" style="37"/>
    <col min="2047" max="2047" width="27.625" style="37" bestFit="1" customWidth="1"/>
    <col min="2048" max="2049" width="13.25" style="37" bestFit="1" customWidth="1"/>
    <col min="2050" max="2050" width="10.75" style="37" customWidth="1"/>
    <col min="2051" max="2051" width="12.75" style="37" customWidth="1"/>
    <col min="2052" max="2052" width="0" style="37" hidden="1" customWidth="1"/>
    <col min="2053" max="2302" width="9" style="37"/>
    <col min="2303" max="2303" width="27.625" style="37" bestFit="1" customWidth="1"/>
    <col min="2304" max="2305" width="13.25" style="37" bestFit="1" customWidth="1"/>
    <col min="2306" max="2306" width="10.75" style="37" customWidth="1"/>
    <col min="2307" max="2307" width="12.75" style="37" customWidth="1"/>
    <col min="2308" max="2308" width="0" style="37" hidden="1" customWidth="1"/>
    <col min="2309" max="2558" width="9" style="37"/>
    <col min="2559" max="2559" width="27.625" style="37" bestFit="1" customWidth="1"/>
    <col min="2560" max="2561" width="13.25" style="37" bestFit="1" customWidth="1"/>
    <col min="2562" max="2562" width="10.75" style="37" customWidth="1"/>
    <col min="2563" max="2563" width="12.75" style="37" customWidth="1"/>
    <col min="2564" max="2564" width="0" style="37" hidden="1" customWidth="1"/>
    <col min="2565" max="2814" width="9" style="37"/>
    <col min="2815" max="2815" width="27.625" style="37" bestFit="1" customWidth="1"/>
    <col min="2816" max="2817" width="13.25" style="37" bestFit="1" customWidth="1"/>
    <col min="2818" max="2818" width="10.75" style="37" customWidth="1"/>
    <col min="2819" max="2819" width="12.75" style="37" customWidth="1"/>
    <col min="2820" max="2820" width="0" style="37" hidden="1" customWidth="1"/>
    <col min="2821" max="3070" width="9" style="37"/>
    <col min="3071" max="3071" width="27.625" style="37" bestFit="1" customWidth="1"/>
    <col min="3072" max="3073" width="13.25" style="37" bestFit="1" customWidth="1"/>
    <col min="3074" max="3074" width="10.75" style="37" customWidth="1"/>
    <col min="3075" max="3075" width="12.75" style="37" customWidth="1"/>
    <col min="3076" max="3076" width="0" style="37" hidden="1" customWidth="1"/>
    <col min="3077" max="3326" width="9" style="37"/>
    <col min="3327" max="3327" width="27.625" style="37" bestFit="1" customWidth="1"/>
    <col min="3328" max="3329" width="13.25" style="37" bestFit="1" customWidth="1"/>
    <col min="3330" max="3330" width="10.75" style="37" customWidth="1"/>
    <col min="3331" max="3331" width="12.75" style="37" customWidth="1"/>
    <col min="3332" max="3332" width="0" style="37" hidden="1" customWidth="1"/>
    <col min="3333" max="3582" width="9" style="37"/>
    <col min="3583" max="3583" width="27.625" style="37" bestFit="1" customWidth="1"/>
    <col min="3584" max="3585" width="13.25" style="37" bestFit="1" customWidth="1"/>
    <col min="3586" max="3586" width="10.75" style="37" customWidth="1"/>
    <col min="3587" max="3587" width="12.75" style="37" customWidth="1"/>
    <col min="3588" max="3588" width="0" style="37" hidden="1" customWidth="1"/>
    <col min="3589" max="3838" width="9" style="37"/>
    <col min="3839" max="3839" width="27.625" style="37" bestFit="1" customWidth="1"/>
    <col min="3840" max="3841" width="13.25" style="37" bestFit="1" customWidth="1"/>
    <col min="3842" max="3842" width="10.75" style="37" customWidth="1"/>
    <col min="3843" max="3843" width="12.75" style="37" customWidth="1"/>
    <col min="3844" max="3844" width="0" style="37" hidden="1" customWidth="1"/>
    <col min="3845" max="4094" width="9" style="37"/>
    <col min="4095" max="4095" width="27.625" style="37" bestFit="1" customWidth="1"/>
    <col min="4096" max="4097" width="13.25" style="37" bestFit="1" customWidth="1"/>
    <col min="4098" max="4098" width="10.75" style="37" customWidth="1"/>
    <col min="4099" max="4099" width="12.75" style="37" customWidth="1"/>
    <col min="4100" max="4100" width="0" style="37" hidden="1" customWidth="1"/>
    <col min="4101" max="4350" width="9" style="37"/>
    <col min="4351" max="4351" width="27.625" style="37" bestFit="1" customWidth="1"/>
    <col min="4352" max="4353" width="13.25" style="37" bestFit="1" customWidth="1"/>
    <col min="4354" max="4354" width="10.75" style="37" customWidth="1"/>
    <col min="4355" max="4355" width="12.75" style="37" customWidth="1"/>
    <col min="4356" max="4356" width="0" style="37" hidden="1" customWidth="1"/>
    <col min="4357" max="4606" width="9" style="37"/>
    <col min="4607" max="4607" width="27.625" style="37" bestFit="1" customWidth="1"/>
    <col min="4608" max="4609" width="13.25" style="37" bestFit="1" customWidth="1"/>
    <col min="4610" max="4610" width="10.75" style="37" customWidth="1"/>
    <col min="4611" max="4611" width="12.75" style="37" customWidth="1"/>
    <col min="4612" max="4612" width="0" style="37" hidden="1" customWidth="1"/>
    <col min="4613" max="4862" width="9" style="37"/>
    <col min="4863" max="4863" width="27.625" style="37" bestFit="1" customWidth="1"/>
    <col min="4864" max="4865" width="13.25" style="37" bestFit="1" customWidth="1"/>
    <col min="4866" max="4866" width="10.75" style="37" customWidth="1"/>
    <col min="4867" max="4867" width="12.75" style="37" customWidth="1"/>
    <col min="4868" max="4868" width="0" style="37" hidden="1" customWidth="1"/>
    <col min="4869" max="5118" width="9" style="37"/>
    <col min="5119" max="5119" width="27.625" style="37" bestFit="1" customWidth="1"/>
    <col min="5120" max="5121" width="13.25" style="37" bestFit="1" customWidth="1"/>
    <col min="5122" max="5122" width="10.75" style="37" customWidth="1"/>
    <col min="5123" max="5123" width="12.75" style="37" customWidth="1"/>
    <col min="5124" max="5124" width="0" style="37" hidden="1" customWidth="1"/>
    <col min="5125" max="5374" width="9" style="37"/>
    <col min="5375" max="5375" width="27.625" style="37" bestFit="1" customWidth="1"/>
    <col min="5376" max="5377" width="13.25" style="37" bestFit="1" customWidth="1"/>
    <col min="5378" max="5378" width="10.75" style="37" customWidth="1"/>
    <col min="5379" max="5379" width="12.75" style="37" customWidth="1"/>
    <col min="5380" max="5380" width="0" style="37" hidden="1" customWidth="1"/>
    <col min="5381" max="5630" width="9" style="37"/>
    <col min="5631" max="5631" width="27.625" style="37" bestFit="1" customWidth="1"/>
    <col min="5632" max="5633" width="13.25" style="37" bestFit="1" customWidth="1"/>
    <col min="5634" max="5634" width="10.75" style="37" customWidth="1"/>
    <col min="5635" max="5635" width="12.75" style="37" customWidth="1"/>
    <col min="5636" max="5636" width="0" style="37" hidden="1" customWidth="1"/>
    <col min="5637" max="5886" width="9" style="37"/>
    <col min="5887" max="5887" width="27.625" style="37" bestFit="1" customWidth="1"/>
    <col min="5888" max="5889" width="13.25" style="37" bestFit="1" customWidth="1"/>
    <col min="5890" max="5890" width="10.75" style="37" customWidth="1"/>
    <col min="5891" max="5891" width="12.75" style="37" customWidth="1"/>
    <col min="5892" max="5892" width="0" style="37" hidden="1" customWidth="1"/>
    <col min="5893" max="6142" width="9" style="37"/>
    <col min="6143" max="6143" width="27.625" style="37" bestFit="1" customWidth="1"/>
    <col min="6144" max="6145" width="13.25" style="37" bestFit="1" customWidth="1"/>
    <col min="6146" max="6146" width="10.75" style="37" customWidth="1"/>
    <col min="6147" max="6147" width="12.75" style="37" customWidth="1"/>
    <col min="6148" max="6148" width="0" style="37" hidden="1" customWidth="1"/>
    <col min="6149" max="6398" width="9" style="37"/>
    <col min="6399" max="6399" width="27.625" style="37" bestFit="1" customWidth="1"/>
    <col min="6400" max="6401" width="13.25" style="37" bestFit="1" customWidth="1"/>
    <col min="6402" max="6402" width="10.75" style="37" customWidth="1"/>
    <col min="6403" max="6403" width="12.75" style="37" customWidth="1"/>
    <col min="6404" max="6404" width="0" style="37" hidden="1" customWidth="1"/>
    <col min="6405" max="6654" width="9" style="37"/>
    <col min="6655" max="6655" width="27.625" style="37" bestFit="1" customWidth="1"/>
    <col min="6656" max="6657" width="13.25" style="37" bestFit="1" customWidth="1"/>
    <col min="6658" max="6658" width="10.75" style="37" customWidth="1"/>
    <col min="6659" max="6659" width="12.75" style="37" customWidth="1"/>
    <col min="6660" max="6660" width="0" style="37" hidden="1" customWidth="1"/>
    <col min="6661" max="6910" width="9" style="37"/>
    <col min="6911" max="6911" width="27.625" style="37" bestFit="1" customWidth="1"/>
    <col min="6912" max="6913" width="13.25" style="37" bestFit="1" customWidth="1"/>
    <col min="6914" max="6914" width="10.75" style="37" customWidth="1"/>
    <col min="6915" max="6915" width="12.75" style="37" customWidth="1"/>
    <col min="6916" max="6916" width="0" style="37" hidden="1" customWidth="1"/>
    <col min="6917" max="7166" width="9" style="37"/>
    <col min="7167" max="7167" width="27.625" style="37" bestFit="1" customWidth="1"/>
    <col min="7168" max="7169" width="13.25" style="37" bestFit="1" customWidth="1"/>
    <col min="7170" max="7170" width="10.75" style="37" customWidth="1"/>
    <col min="7171" max="7171" width="12.75" style="37" customWidth="1"/>
    <col min="7172" max="7172" width="0" style="37" hidden="1" customWidth="1"/>
    <col min="7173" max="7422" width="9" style="37"/>
    <col min="7423" max="7423" width="27.625" style="37" bestFit="1" customWidth="1"/>
    <col min="7424" max="7425" width="13.25" style="37" bestFit="1" customWidth="1"/>
    <col min="7426" max="7426" width="10.75" style="37" customWidth="1"/>
    <col min="7427" max="7427" width="12.75" style="37" customWidth="1"/>
    <col min="7428" max="7428" width="0" style="37" hidden="1" customWidth="1"/>
    <col min="7429" max="7678" width="9" style="37"/>
    <col min="7679" max="7679" width="27.625" style="37" bestFit="1" customWidth="1"/>
    <col min="7680" max="7681" width="13.25" style="37" bestFit="1" customWidth="1"/>
    <col min="7682" max="7682" width="10.75" style="37" customWidth="1"/>
    <col min="7683" max="7683" width="12.75" style="37" customWidth="1"/>
    <col min="7684" max="7684" width="0" style="37" hidden="1" customWidth="1"/>
    <col min="7685" max="7934" width="9" style="37"/>
    <col min="7935" max="7935" width="27.625" style="37" bestFit="1" customWidth="1"/>
    <col min="7936" max="7937" width="13.25" style="37" bestFit="1" customWidth="1"/>
    <col min="7938" max="7938" width="10.75" style="37" customWidth="1"/>
    <col min="7939" max="7939" width="12.75" style="37" customWidth="1"/>
    <col min="7940" max="7940" width="0" style="37" hidden="1" customWidth="1"/>
    <col min="7941" max="8190" width="9" style="37"/>
    <col min="8191" max="8191" width="27.625" style="37" bestFit="1" customWidth="1"/>
    <col min="8192" max="8193" width="13.25" style="37" bestFit="1" customWidth="1"/>
    <col min="8194" max="8194" width="10.75" style="37" customWidth="1"/>
    <col min="8195" max="8195" width="12.75" style="37" customWidth="1"/>
    <col min="8196" max="8196" width="0" style="37" hidden="1" customWidth="1"/>
    <col min="8197" max="8446" width="9" style="37"/>
    <col min="8447" max="8447" width="27.625" style="37" bestFit="1" customWidth="1"/>
    <col min="8448" max="8449" width="13.25" style="37" bestFit="1" customWidth="1"/>
    <col min="8450" max="8450" width="10.75" style="37" customWidth="1"/>
    <col min="8451" max="8451" width="12.75" style="37" customWidth="1"/>
    <col min="8452" max="8452" width="0" style="37" hidden="1" customWidth="1"/>
    <col min="8453" max="8702" width="9" style="37"/>
    <col min="8703" max="8703" width="27.625" style="37" bestFit="1" customWidth="1"/>
    <col min="8704" max="8705" width="13.25" style="37" bestFit="1" customWidth="1"/>
    <col min="8706" max="8706" width="10.75" style="37" customWidth="1"/>
    <col min="8707" max="8707" width="12.75" style="37" customWidth="1"/>
    <col min="8708" max="8708" width="0" style="37" hidden="1" customWidth="1"/>
    <col min="8709" max="8958" width="9" style="37"/>
    <col min="8959" max="8959" width="27.625" style="37" bestFit="1" customWidth="1"/>
    <col min="8960" max="8961" width="13.25" style="37" bestFit="1" customWidth="1"/>
    <col min="8962" max="8962" width="10.75" style="37" customWidth="1"/>
    <col min="8963" max="8963" width="12.75" style="37" customWidth="1"/>
    <col min="8964" max="8964" width="0" style="37" hidden="1" customWidth="1"/>
    <col min="8965" max="9214" width="9" style="37"/>
    <col min="9215" max="9215" width="27.625" style="37" bestFit="1" customWidth="1"/>
    <col min="9216" max="9217" width="13.25" style="37" bestFit="1" customWidth="1"/>
    <col min="9218" max="9218" width="10.75" style="37" customWidth="1"/>
    <col min="9219" max="9219" width="12.75" style="37" customWidth="1"/>
    <col min="9220" max="9220" width="0" style="37" hidden="1" customWidth="1"/>
    <col min="9221" max="9470" width="9" style="37"/>
    <col min="9471" max="9471" width="27.625" style="37" bestFit="1" customWidth="1"/>
    <col min="9472" max="9473" width="13.25" style="37" bestFit="1" customWidth="1"/>
    <col min="9474" max="9474" width="10.75" style="37" customWidth="1"/>
    <col min="9475" max="9475" width="12.75" style="37" customWidth="1"/>
    <col min="9476" max="9476" width="0" style="37" hidden="1" customWidth="1"/>
    <col min="9477" max="9726" width="9" style="37"/>
    <col min="9727" max="9727" width="27.625" style="37" bestFit="1" customWidth="1"/>
    <col min="9728" max="9729" width="13.25" style="37" bestFit="1" customWidth="1"/>
    <col min="9730" max="9730" width="10.75" style="37" customWidth="1"/>
    <col min="9731" max="9731" width="12.75" style="37" customWidth="1"/>
    <col min="9732" max="9732" width="0" style="37" hidden="1" customWidth="1"/>
    <col min="9733" max="9982" width="9" style="37"/>
    <col min="9983" max="9983" width="27.625" style="37" bestFit="1" customWidth="1"/>
    <col min="9984" max="9985" width="13.25" style="37" bestFit="1" customWidth="1"/>
    <col min="9986" max="9986" width="10.75" style="37" customWidth="1"/>
    <col min="9987" max="9987" width="12.75" style="37" customWidth="1"/>
    <col min="9988" max="9988" width="0" style="37" hidden="1" customWidth="1"/>
    <col min="9989" max="10238" width="9" style="37"/>
    <col min="10239" max="10239" width="27.625" style="37" bestFit="1" customWidth="1"/>
    <col min="10240" max="10241" width="13.25" style="37" bestFit="1" customWidth="1"/>
    <col min="10242" max="10242" width="10.75" style="37" customWidth="1"/>
    <col min="10243" max="10243" width="12.75" style="37" customWidth="1"/>
    <col min="10244" max="10244" width="0" style="37" hidden="1" customWidth="1"/>
    <col min="10245" max="10494" width="9" style="37"/>
    <col min="10495" max="10495" width="27.625" style="37" bestFit="1" customWidth="1"/>
    <col min="10496" max="10497" width="13.25" style="37" bestFit="1" customWidth="1"/>
    <col min="10498" max="10498" width="10.75" style="37" customWidth="1"/>
    <col min="10499" max="10499" width="12.75" style="37" customWidth="1"/>
    <col min="10500" max="10500" width="0" style="37" hidden="1" customWidth="1"/>
    <col min="10501" max="10750" width="9" style="37"/>
    <col min="10751" max="10751" width="27.625" style="37" bestFit="1" customWidth="1"/>
    <col min="10752" max="10753" width="13.25" style="37" bestFit="1" customWidth="1"/>
    <col min="10754" max="10754" width="10.75" style="37" customWidth="1"/>
    <col min="10755" max="10755" width="12.75" style="37" customWidth="1"/>
    <col min="10756" max="10756" width="0" style="37" hidden="1" customWidth="1"/>
    <col min="10757" max="11006" width="9" style="37"/>
    <col min="11007" max="11007" width="27.625" style="37" bestFit="1" customWidth="1"/>
    <col min="11008" max="11009" width="13.25" style="37" bestFit="1" customWidth="1"/>
    <col min="11010" max="11010" width="10.75" style="37" customWidth="1"/>
    <col min="11011" max="11011" width="12.75" style="37" customWidth="1"/>
    <col min="11012" max="11012" width="0" style="37" hidden="1" customWidth="1"/>
    <col min="11013" max="11262" width="9" style="37"/>
    <col min="11263" max="11263" width="27.625" style="37" bestFit="1" customWidth="1"/>
    <col min="11264" max="11265" width="13.25" style="37" bestFit="1" customWidth="1"/>
    <col min="11266" max="11266" width="10.75" style="37" customWidth="1"/>
    <col min="11267" max="11267" width="12.75" style="37" customWidth="1"/>
    <col min="11268" max="11268" width="0" style="37" hidden="1" customWidth="1"/>
    <col min="11269" max="11518" width="9" style="37"/>
    <col min="11519" max="11519" width="27.625" style="37" bestFit="1" customWidth="1"/>
    <col min="11520" max="11521" width="13.25" style="37" bestFit="1" customWidth="1"/>
    <col min="11522" max="11522" width="10.75" style="37" customWidth="1"/>
    <col min="11523" max="11523" width="12.75" style="37" customWidth="1"/>
    <col min="11524" max="11524" width="0" style="37" hidden="1" customWidth="1"/>
    <col min="11525" max="11774" width="9" style="37"/>
    <col min="11775" max="11775" width="27.625" style="37" bestFit="1" customWidth="1"/>
    <col min="11776" max="11777" width="13.25" style="37" bestFit="1" customWidth="1"/>
    <col min="11778" max="11778" width="10.75" style="37" customWidth="1"/>
    <col min="11779" max="11779" width="12.75" style="37" customWidth="1"/>
    <col min="11780" max="11780" width="0" style="37" hidden="1" customWidth="1"/>
    <col min="11781" max="12030" width="9" style="37"/>
    <col min="12031" max="12031" width="27.625" style="37" bestFit="1" customWidth="1"/>
    <col min="12032" max="12033" width="13.25" style="37" bestFit="1" customWidth="1"/>
    <col min="12034" max="12034" width="10.75" style="37" customWidth="1"/>
    <col min="12035" max="12035" width="12.75" style="37" customWidth="1"/>
    <col min="12036" max="12036" width="0" style="37" hidden="1" customWidth="1"/>
    <col min="12037" max="12286" width="9" style="37"/>
    <col min="12287" max="12287" width="27.625" style="37" bestFit="1" customWidth="1"/>
    <col min="12288" max="12289" width="13.25" style="37" bestFit="1" customWidth="1"/>
    <col min="12290" max="12290" width="10.75" style="37" customWidth="1"/>
    <col min="12291" max="12291" width="12.75" style="37" customWidth="1"/>
    <col min="12292" max="12292" width="0" style="37" hidden="1" customWidth="1"/>
    <col min="12293" max="12542" width="9" style="37"/>
    <col min="12543" max="12543" width="27.625" style="37" bestFit="1" customWidth="1"/>
    <col min="12544" max="12545" width="13.25" style="37" bestFit="1" customWidth="1"/>
    <col min="12546" max="12546" width="10.75" style="37" customWidth="1"/>
    <col min="12547" max="12547" width="12.75" style="37" customWidth="1"/>
    <col min="12548" max="12548" width="0" style="37" hidden="1" customWidth="1"/>
    <col min="12549" max="12798" width="9" style="37"/>
    <col min="12799" max="12799" width="27.625" style="37" bestFit="1" customWidth="1"/>
    <col min="12800" max="12801" width="13.25" style="37" bestFit="1" customWidth="1"/>
    <col min="12802" max="12802" width="10.75" style="37" customWidth="1"/>
    <col min="12803" max="12803" width="12.75" style="37" customWidth="1"/>
    <col min="12804" max="12804" width="0" style="37" hidden="1" customWidth="1"/>
    <col min="12805" max="13054" width="9" style="37"/>
    <col min="13055" max="13055" width="27.625" style="37" bestFit="1" customWidth="1"/>
    <col min="13056" max="13057" width="13.25" style="37" bestFit="1" customWidth="1"/>
    <col min="13058" max="13058" width="10.75" style="37" customWidth="1"/>
    <col min="13059" max="13059" width="12.75" style="37" customWidth="1"/>
    <col min="13060" max="13060" width="0" style="37" hidden="1" customWidth="1"/>
    <col min="13061" max="13310" width="9" style="37"/>
    <col min="13311" max="13311" width="27.625" style="37" bestFit="1" customWidth="1"/>
    <col min="13312" max="13313" width="13.25" style="37" bestFit="1" customWidth="1"/>
    <col min="13314" max="13314" width="10.75" style="37" customWidth="1"/>
    <col min="13315" max="13315" width="12.75" style="37" customWidth="1"/>
    <col min="13316" max="13316" width="0" style="37" hidden="1" customWidth="1"/>
    <col min="13317" max="13566" width="9" style="37"/>
    <col min="13567" max="13567" width="27.625" style="37" bestFit="1" customWidth="1"/>
    <col min="13568" max="13569" width="13.25" style="37" bestFit="1" customWidth="1"/>
    <col min="13570" max="13570" width="10.75" style="37" customWidth="1"/>
    <col min="13571" max="13571" width="12.75" style="37" customWidth="1"/>
    <col min="13572" max="13572" width="0" style="37" hidden="1" customWidth="1"/>
    <col min="13573" max="13822" width="9" style="37"/>
    <col min="13823" max="13823" width="27.625" style="37" bestFit="1" customWidth="1"/>
    <col min="13824" max="13825" width="13.25" style="37" bestFit="1" customWidth="1"/>
    <col min="13826" max="13826" width="10.75" style="37" customWidth="1"/>
    <col min="13827" max="13827" width="12.75" style="37" customWidth="1"/>
    <col min="13828" max="13828" width="0" style="37" hidden="1" customWidth="1"/>
    <col min="13829" max="14078" width="9" style="37"/>
    <col min="14079" max="14079" width="27.625" style="37" bestFit="1" customWidth="1"/>
    <col min="14080" max="14081" width="13.25" style="37" bestFit="1" customWidth="1"/>
    <col min="14082" max="14082" width="10.75" style="37" customWidth="1"/>
    <col min="14083" max="14083" width="12.75" style="37" customWidth="1"/>
    <col min="14084" max="14084" width="0" style="37" hidden="1" customWidth="1"/>
    <col min="14085" max="14334" width="9" style="37"/>
    <col min="14335" max="14335" width="27.625" style="37" bestFit="1" customWidth="1"/>
    <col min="14336" max="14337" width="13.25" style="37" bestFit="1" customWidth="1"/>
    <col min="14338" max="14338" width="10.75" style="37" customWidth="1"/>
    <col min="14339" max="14339" width="12.75" style="37" customWidth="1"/>
    <col min="14340" max="14340" width="0" style="37" hidden="1" customWidth="1"/>
    <col min="14341" max="14590" width="9" style="37"/>
    <col min="14591" max="14591" width="27.625" style="37" bestFit="1" customWidth="1"/>
    <col min="14592" max="14593" width="13.25" style="37" bestFit="1" customWidth="1"/>
    <col min="14594" max="14594" width="10.75" style="37" customWidth="1"/>
    <col min="14595" max="14595" width="12.75" style="37" customWidth="1"/>
    <col min="14596" max="14596" width="0" style="37" hidden="1" customWidth="1"/>
    <col min="14597" max="14846" width="9" style="37"/>
    <col min="14847" max="14847" width="27.625" style="37" bestFit="1" customWidth="1"/>
    <col min="14848" max="14849" width="13.25" style="37" bestFit="1" customWidth="1"/>
    <col min="14850" max="14850" width="10.75" style="37" customWidth="1"/>
    <col min="14851" max="14851" width="12.75" style="37" customWidth="1"/>
    <col min="14852" max="14852" width="0" style="37" hidden="1" customWidth="1"/>
    <col min="14853" max="15102" width="9" style="37"/>
    <col min="15103" max="15103" width="27.625" style="37" bestFit="1" customWidth="1"/>
    <col min="15104" max="15105" width="13.25" style="37" bestFit="1" customWidth="1"/>
    <col min="15106" max="15106" width="10.75" style="37" customWidth="1"/>
    <col min="15107" max="15107" width="12.75" style="37" customWidth="1"/>
    <col min="15108" max="15108" width="0" style="37" hidden="1" customWidth="1"/>
    <col min="15109" max="15358" width="9" style="37"/>
    <col min="15359" max="15359" width="27.625" style="37" bestFit="1" customWidth="1"/>
    <col min="15360" max="15361" width="13.25" style="37" bestFit="1" customWidth="1"/>
    <col min="15362" max="15362" width="10.75" style="37" customWidth="1"/>
    <col min="15363" max="15363" width="12.75" style="37" customWidth="1"/>
    <col min="15364" max="15364" width="0" style="37" hidden="1" customWidth="1"/>
    <col min="15365" max="15614" width="9" style="37"/>
    <col min="15615" max="15615" width="27.625" style="37" bestFit="1" customWidth="1"/>
    <col min="15616" max="15617" width="13.25" style="37" bestFit="1" customWidth="1"/>
    <col min="15618" max="15618" width="10.75" style="37" customWidth="1"/>
    <col min="15619" max="15619" width="12.75" style="37" customWidth="1"/>
    <col min="15620" max="15620" width="0" style="37" hidden="1" customWidth="1"/>
    <col min="15621" max="15870" width="9" style="37"/>
    <col min="15871" max="15871" width="27.625" style="37" bestFit="1" customWidth="1"/>
    <col min="15872" max="15873" width="13.25" style="37" bestFit="1" customWidth="1"/>
    <col min="15874" max="15874" width="10.75" style="37" customWidth="1"/>
    <col min="15875" max="15875" width="12.75" style="37" customWidth="1"/>
    <col min="15876" max="15876" width="0" style="37" hidden="1" customWidth="1"/>
    <col min="15877" max="16126" width="9" style="37"/>
    <col min="16127" max="16127" width="27.625" style="37" bestFit="1" customWidth="1"/>
    <col min="16128" max="16129" width="13.25" style="37" bestFit="1" customWidth="1"/>
    <col min="16130" max="16130" width="10.75" style="37" customWidth="1"/>
    <col min="16131" max="16131" width="12.75" style="37" customWidth="1"/>
    <col min="16132" max="16132" width="0" style="37" hidden="1" customWidth="1"/>
    <col min="16133" max="16383" width="9" style="37"/>
    <col min="16384" max="16384" width="9" style="37" customWidth="1"/>
  </cols>
  <sheetData>
    <row r="1" spans="1:11">
      <c r="A1" s="36" t="s">
        <v>198</v>
      </c>
    </row>
    <row r="2" spans="1:11" ht="20.25">
      <c r="A2" s="321" t="s">
        <v>521</v>
      </c>
      <c r="B2" s="321"/>
      <c r="C2" s="321"/>
      <c r="D2" s="321"/>
      <c r="E2" s="321"/>
    </row>
    <row r="3" spans="1:11" ht="15" customHeight="1">
      <c r="A3" s="38"/>
      <c r="E3" s="40" t="s">
        <v>178</v>
      </c>
    </row>
    <row r="4" spans="1:11" ht="61.5" customHeight="1">
      <c r="A4" s="41" t="s">
        <v>108</v>
      </c>
      <c r="B4" s="42" t="s">
        <v>175</v>
      </c>
      <c r="C4" s="43" t="s">
        <v>90</v>
      </c>
      <c r="D4" s="42" t="s">
        <v>176</v>
      </c>
      <c r="E4" s="42" t="s">
        <v>177</v>
      </c>
    </row>
    <row r="5" spans="1:11" ht="18" customHeight="1">
      <c r="A5" s="44" t="s">
        <v>1</v>
      </c>
      <c r="B5" s="205">
        <v>17530</v>
      </c>
      <c r="C5" s="205">
        <v>17290</v>
      </c>
      <c r="D5" s="260">
        <v>0.98629999999999995</v>
      </c>
      <c r="E5" s="260">
        <v>0.94740000000000002</v>
      </c>
      <c r="G5" s="60" t="s">
        <v>1</v>
      </c>
      <c r="H5" s="202">
        <v>18250</v>
      </c>
    </row>
    <row r="6" spans="1:11" ht="18" customHeight="1">
      <c r="A6" s="44" t="s">
        <v>3</v>
      </c>
      <c r="B6" s="205"/>
      <c r="C6" s="205"/>
      <c r="D6" s="260"/>
      <c r="E6" s="260"/>
      <c r="G6" s="60" t="s">
        <v>3</v>
      </c>
      <c r="H6" s="202"/>
    </row>
    <row r="7" spans="1:11" ht="18" customHeight="1">
      <c r="A7" s="44" t="s">
        <v>4</v>
      </c>
      <c r="B7" s="205">
        <v>226</v>
      </c>
      <c r="C7" s="205">
        <v>226</v>
      </c>
      <c r="D7" s="260">
        <v>1</v>
      </c>
      <c r="E7" s="260"/>
      <c r="G7" s="60" t="s">
        <v>4</v>
      </c>
      <c r="H7" s="202"/>
    </row>
    <row r="8" spans="1:11" ht="18" customHeight="1">
      <c r="A8" s="44" t="s">
        <v>5</v>
      </c>
      <c r="B8" s="205">
        <v>13459</v>
      </c>
      <c r="C8" s="205">
        <v>13459</v>
      </c>
      <c r="D8" s="260">
        <v>1</v>
      </c>
      <c r="E8" s="260">
        <v>1.2367999999999999</v>
      </c>
      <c r="G8" s="60" t="s">
        <v>5</v>
      </c>
      <c r="H8" s="202">
        <v>10882</v>
      </c>
      <c r="K8" s="232"/>
    </row>
    <row r="9" spans="1:11" ht="18" customHeight="1">
      <c r="A9" s="44" t="s">
        <v>6</v>
      </c>
      <c r="B9" s="205">
        <v>71473</v>
      </c>
      <c r="C9" s="205">
        <v>69372</v>
      </c>
      <c r="D9" s="260">
        <v>0.97060000000000002</v>
      </c>
      <c r="E9" s="260">
        <v>1.2319</v>
      </c>
      <c r="G9" s="60" t="s">
        <v>6</v>
      </c>
      <c r="H9" s="202">
        <v>56311</v>
      </c>
    </row>
    <row r="10" spans="1:11" ht="18" customHeight="1">
      <c r="A10" s="44" t="s">
        <v>7</v>
      </c>
      <c r="B10" s="205">
        <v>7033</v>
      </c>
      <c r="C10" s="205">
        <v>7033</v>
      </c>
      <c r="D10" s="260">
        <v>1</v>
      </c>
      <c r="E10" s="260">
        <v>1.5853999999999999</v>
      </c>
      <c r="G10" s="60" t="s">
        <v>7</v>
      </c>
      <c r="H10" s="202">
        <v>4436</v>
      </c>
    </row>
    <row r="11" spans="1:11" ht="18" customHeight="1">
      <c r="A11" s="44" t="s">
        <v>8</v>
      </c>
      <c r="B11" s="205">
        <v>2407</v>
      </c>
      <c r="C11" s="205">
        <v>2312</v>
      </c>
      <c r="D11" s="260">
        <v>0.96050000000000002</v>
      </c>
      <c r="E11" s="260">
        <v>1.3264</v>
      </c>
      <c r="G11" s="60" t="s">
        <v>8</v>
      </c>
      <c r="H11" s="202">
        <v>1743</v>
      </c>
    </row>
    <row r="12" spans="1:11" ht="18" customHeight="1">
      <c r="A12" s="44" t="s">
        <v>9</v>
      </c>
      <c r="B12" s="205">
        <v>22092</v>
      </c>
      <c r="C12" s="205">
        <v>20605</v>
      </c>
      <c r="D12" s="260">
        <v>0.93269999999999997</v>
      </c>
      <c r="E12" s="260">
        <v>1.206</v>
      </c>
      <c r="G12" s="60" t="s">
        <v>9</v>
      </c>
      <c r="H12" s="202">
        <v>17085</v>
      </c>
    </row>
    <row r="13" spans="1:11" ht="18" customHeight="1">
      <c r="A13" s="44" t="s">
        <v>10</v>
      </c>
      <c r="B13" s="205">
        <v>16740</v>
      </c>
      <c r="C13" s="205">
        <v>15838</v>
      </c>
      <c r="D13" s="260">
        <v>0.94610000000000005</v>
      </c>
      <c r="E13" s="260">
        <v>0.96499999999999997</v>
      </c>
      <c r="G13" s="60" t="s">
        <v>10</v>
      </c>
      <c r="H13" s="202">
        <v>16412</v>
      </c>
    </row>
    <row r="14" spans="1:11" ht="18" customHeight="1">
      <c r="A14" s="44" t="s">
        <v>11</v>
      </c>
      <c r="B14" s="205">
        <v>15207</v>
      </c>
      <c r="C14" s="205">
        <v>10494</v>
      </c>
      <c r="D14" s="260">
        <v>0.69010000000000005</v>
      </c>
      <c r="E14" s="260">
        <v>1.7383</v>
      </c>
      <c r="G14" s="60" t="s">
        <v>11</v>
      </c>
      <c r="H14" s="202">
        <v>6037</v>
      </c>
    </row>
    <row r="15" spans="1:11" ht="18" customHeight="1">
      <c r="A15" s="44" t="s">
        <v>12</v>
      </c>
      <c r="B15" s="205">
        <v>32422</v>
      </c>
      <c r="C15" s="205">
        <v>31826</v>
      </c>
      <c r="D15" s="260">
        <v>0.98160000000000003</v>
      </c>
      <c r="E15" s="260">
        <v>1.2514000000000001</v>
      </c>
      <c r="G15" s="60" t="s">
        <v>12</v>
      </c>
      <c r="H15" s="202">
        <v>25433</v>
      </c>
    </row>
    <row r="16" spans="1:11" ht="18" customHeight="1">
      <c r="A16" s="44" t="s">
        <v>13</v>
      </c>
      <c r="B16" s="205">
        <v>28978</v>
      </c>
      <c r="C16" s="205">
        <v>26571</v>
      </c>
      <c r="D16" s="260">
        <v>0.91690000000000005</v>
      </c>
      <c r="E16" s="260">
        <v>0.84150000000000003</v>
      </c>
      <c r="G16" s="60" t="s">
        <v>13</v>
      </c>
      <c r="H16" s="202">
        <v>31576</v>
      </c>
    </row>
    <row r="17" spans="1:11" ht="18" customHeight="1">
      <c r="A17" s="44" t="s">
        <v>14</v>
      </c>
      <c r="B17" s="205">
        <v>5667</v>
      </c>
      <c r="C17" s="205">
        <v>4974</v>
      </c>
      <c r="D17" s="260">
        <v>0.87770000000000004</v>
      </c>
      <c r="E17" s="260">
        <v>2.0741999999999998</v>
      </c>
      <c r="G17" s="60" t="s">
        <v>14</v>
      </c>
      <c r="H17" s="202">
        <v>2398</v>
      </c>
    </row>
    <row r="18" spans="1:11" ht="18" customHeight="1">
      <c r="A18" s="44" t="s">
        <v>15</v>
      </c>
      <c r="B18" s="205">
        <v>3810</v>
      </c>
      <c r="C18" s="205">
        <v>3485</v>
      </c>
      <c r="D18" s="260">
        <v>0.91469999999999996</v>
      </c>
      <c r="E18" s="260">
        <v>1.9191</v>
      </c>
      <c r="G18" s="60" t="s">
        <v>15</v>
      </c>
      <c r="H18" s="202">
        <v>1816</v>
      </c>
    </row>
    <row r="19" spans="1:11" ht="18" customHeight="1">
      <c r="A19" s="44" t="s">
        <v>16</v>
      </c>
      <c r="B19" s="205">
        <v>2901</v>
      </c>
      <c r="C19" s="205">
        <v>1591</v>
      </c>
      <c r="D19" s="260">
        <v>0.5484</v>
      </c>
      <c r="E19" s="260">
        <v>0.42170000000000002</v>
      </c>
      <c r="G19" s="60" t="s">
        <v>16</v>
      </c>
      <c r="H19" s="202">
        <v>3773</v>
      </c>
    </row>
    <row r="20" spans="1:11" ht="18" customHeight="1">
      <c r="A20" s="44" t="s">
        <v>17</v>
      </c>
      <c r="B20" s="205">
        <v>51</v>
      </c>
      <c r="C20" s="205">
        <v>51</v>
      </c>
      <c r="D20" s="260">
        <v>1</v>
      </c>
      <c r="E20" s="260">
        <v>4.25</v>
      </c>
      <c r="G20" s="60" t="s">
        <v>17</v>
      </c>
      <c r="H20" s="202">
        <v>12</v>
      </c>
    </row>
    <row r="21" spans="1:11" ht="18" customHeight="1">
      <c r="A21" s="44" t="s">
        <v>18</v>
      </c>
      <c r="B21" s="205"/>
      <c r="C21" s="205"/>
      <c r="D21" s="260"/>
      <c r="E21" s="260"/>
      <c r="G21" s="60" t="s">
        <v>18</v>
      </c>
      <c r="H21" s="202"/>
    </row>
    <row r="22" spans="1:11" ht="18" customHeight="1">
      <c r="A22" s="44" t="s">
        <v>19</v>
      </c>
      <c r="B22" s="205">
        <v>3437</v>
      </c>
      <c r="C22" s="205">
        <v>2343</v>
      </c>
      <c r="D22" s="260">
        <v>0.68169999999999997</v>
      </c>
      <c r="E22" s="260">
        <v>0.59289999999999998</v>
      </c>
      <c r="G22" s="60" t="s">
        <v>19</v>
      </c>
      <c r="H22" s="202">
        <v>3952</v>
      </c>
    </row>
    <row r="23" spans="1:11" ht="18" customHeight="1">
      <c r="A23" s="44" t="s">
        <v>20</v>
      </c>
      <c r="B23" s="205">
        <v>4404</v>
      </c>
      <c r="C23" s="205">
        <v>3924</v>
      </c>
      <c r="D23" s="260">
        <v>0.89100000000000001</v>
      </c>
      <c r="E23" s="260">
        <v>12.186299999999999</v>
      </c>
      <c r="G23" s="60" t="s">
        <v>20</v>
      </c>
      <c r="H23" s="202">
        <v>322</v>
      </c>
    </row>
    <row r="24" spans="1:11" ht="18" customHeight="1">
      <c r="A24" s="44" t="s">
        <v>21</v>
      </c>
      <c r="B24" s="205">
        <v>362</v>
      </c>
      <c r="C24" s="205">
        <v>362</v>
      </c>
      <c r="D24" s="260">
        <v>1</v>
      </c>
      <c r="E24" s="260">
        <v>0.69479999999999997</v>
      </c>
      <c r="G24" s="60" t="s">
        <v>21</v>
      </c>
      <c r="H24" s="202">
        <v>521</v>
      </c>
    </row>
    <row r="25" spans="1:11" ht="18" customHeight="1">
      <c r="A25" s="44" t="s">
        <v>22</v>
      </c>
      <c r="B25" s="205"/>
      <c r="C25" s="205"/>
      <c r="D25" s="260"/>
      <c r="E25" s="260"/>
      <c r="G25" s="60" t="s">
        <v>22</v>
      </c>
      <c r="H25" s="202"/>
    </row>
    <row r="26" spans="1:11" ht="18" customHeight="1">
      <c r="A26" s="44" t="s">
        <v>23</v>
      </c>
      <c r="B26" s="205">
        <v>1158</v>
      </c>
      <c r="C26" s="205">
        <v>1158</v>
      </c>
      <c r="D26" s="260">
        <v>1</v>
      </c>
      <c r="E26" s="260">
        <v>1.0883</v>
      </c>
      <c r="G26" s="60" t="s">
        <v>23</v>
      </c>
      <c r="H26" s="202">
        <v>1064</v>
      </c>
    </row>
    <row r="27" spans="1:11" ht="18" customHeight="1">
      <c r="A27" s="44" t="s">
        <v>24</v>
      </c>
      <c r="B27" s="205">
        <v>5744</v>
      </c>
      <c r="C27" s="205">
        <v>5744</v>
      </c>
      <c r="D27" s="260">
        <v>1</v>
      </c>
      <c r="E27" s="260">
        <v>1.3295999999999999</v>
      </c>
      <c r="G27" s="60" t="s">
        <v>24</v>
      </c>
      <c r="H27" s="202">
        <v>4320</v>
      </c>
    </row>
    <row r="28" spans="1:11" ht="18" customHeight="1">
      <c r="A28" s="44" t="s">
        <v>25</v>
      </c>
      <c r="B28" s="205">
        <v>44</v>
      </c>
      <c r="C28" s="205">
        <v>44</v>
      </c>
      <c r="D28" s="260">
        <v>1</v>
      </c>
      <c r="E28" s="260">
        <v>0.81479999999999997</v>
      </c>
      <c r="G28" s="60" t="s">
        <v>25</v>
      </c>
      <c r="H28" s="202">
        <v>54</v>
      </c>
    </row>
    <row r="29" spans="1:11" s="46" customFormat="1" ht="18" customHeight="1">
      <c r="A29" s="45" t="s">
        <v>386</v>
      </c>
      <c r="B29" s="203">
        <v>255145</v>
      </c>
      <c r="C29" s="203">
        <v>238702</v>
      </c>
      <c r="D29" s="255">
        <v>0.93559999999999999</v>
      </c>
      <c r="E29" s="255">
        <v>1.1545000000000001</v>
      </c>
      <c r="G29" s="214" t="s">
        <v>522</v>
      </c>
      <c r="H29" s="224">
        <v>206750</v>
      </c>
      <c r="I29" s="37"/>
      <c r="J29" s="37"/>
      <c r="K29" s="37"/>
    </row>
    <row r="30" spans="1:11" s="46" customFormat="1" ht="18" customHeight="1">
      <c r="A30" s="47" t="s">
        <v>199</v>
      </c>
      <c r="B30" s="205"/>
      <c r="C30" s="203">
        <v>18441</v>
      </c>
      <c r="D30" s="255"/>
      <c r="E30" s="255">
        <v>0.59660000000000002</v>
      </c>
      <c r="G30" s="218" t="s">
        <v>524</v>
      </c>
      <c r="H30" s="225">
        <v>30909</v>
      </c>
      <c r="I30" s="37"/>
      <c r="J30" s="37"/>
      <c r="K30" s="37"/>
    </row>
    <row r="31" spans="1:11" s="46" customFormat="1" ht="18" customHeight="1">
      <c r="A31" s="47" t="s">
        <v>200</v>
      </c>
      <c r="B31" s="203">
        <f>SUM(B32:B39)</f>
        <v>6985</v>
      </c>
      <c r="C31" s="203">
        <v>26412</v>
      </c>
      <c r="D31" s="255">
        <f>C31/B31</f>
        <v>3.7812000000000001</v>
      </c>
      <c r="E31" s="255">
        <v>1.4954000000000001</v>
      </c>
      <c r="H31" s="226">
        <f>SUM(H32:H39)</f>
        <v>17662</v>
      </c>
      <c r="I31" s="37"/>
      <c r="J31" s="37"/>
      <c r="K31" s="37"/>
    </row>
    <row r="32" spans="1:11" ht="18" customHeight="1">
      <c r="A32" s="171" t="s">
        <v>388</v>
      </c>
      <c r="B32" s="205">
        <v>6985</v>
      </c>
      <c r="C32" s="205">
        <v>6985</v>
      </c>
      <c r="D32" s="260">
        <f t="shared" ref="D32:D40" si="0">C32/B32</f>
        <v>1</v>
      </c>
      <c r="E32" s="260">
        <v>1.6328</v>
      </c>
      <c r="G32" s="215" t="s">
        <v>523</v>
      </c>
      <c r="H32" s="222">
        <v>4278</v>
      </c>
    </row>
    <row r="33" spans="1:11" ht="18" customHeight="1">
      <c r="A33" s="171" t="s">
        <v>201</v>
      </c>
      <c r="B33" s="205"/>
      <c r="C33" s="205"/>
      <c r="D33" s="255"/>
      <c r="E33" s="260"/>
      <c r="G33" s="219" t="s">
        <v>345</v>
      </c>
      <c r="H33" s="223"/>
    </row>
    <row r="34" spans="1:11" ht="18" customHeight="1">
      <c r="A34" s="171" t="s">
        <v>202</v>
      </c>
      <c r="B34" s="205"/>
      <c r="C34" s="205"/>
      <c r="D34" s="255"/>
      <c r="E34" s="260"/>
      <c r="G34" s="216" t="s">
        <v>525</v>
      </c>
      <c r="H34" s="223"/>
    </row>
    <row r="35" spans="1:11" ht="18" customHeight="1">
      <c r="A35" s="171" t="s">
        <v>203</v>
      </c>
      <c r="B35" s="205"/>
      <c r="C35" s="205"/>
      <c r="D35" s="255"/>
      <c r="E35" s="260"/>
      <c r="G35" s="217" t="s">
        <v>526</v>
      </c>
      <c r="H35" s="223"/>
    </row>
    <row r="36" spans="1:11" ht="18" customHeight="1">
      <c r="A36" s="171" t="s">
        <v>1725</v>
      </c>
      <c r="B36" s="205"/>
      <c r="C36" s="205">
        <v>1797</v>
      </c>
      <c r="D36" s="255"/>
      <c r="E36" s="260"/>
      <c r="G36" s="219" t="s">
        <v>527</v>
      </c>
      <c r="H36" s="223"/>
    </row>
    <row r="37" spans="1:11" ht="18" customHeight="1">
      <c r="A37" s="44" t="s">
        <v>205</v>
      </c>
      <c r="B37" s="205"/>
      <c r="C37" s="205"/>
      <c r="D37" s="255"/>
      <c r="E37" s="260"/>
      <c r="G37" s="217" t="s">
        <v>87</v>
      </c>
      <c r="H37" s="223"/>
    </row>
    <row r="38" spans="1:11" ht="18" customHeight="1">
      <c r="A38" s="44" t="s">
        <v>206</v>
      </c>
      <c r="B38" s="205"/>
      <c r="C38" s="205">
        <v>1187</v>
      </c>
      <c r="D38" s="255"/>
      <c r="E38" s="260">
        <v>3.3342999999999998</v>
      </c>
      <c r="G38" s="219" t="s">
        <v>528</v>
      </c>
      <c r="H38" s="223">
        <v>356</v>
      </c>
    </row>
    <row r="39" spans="1:11" ht="18" customHeight="1">
      <c r="A39" s="44" t="s">
        <v>207</v>
      </c>
      <c r="B39" s="205"/>
      <c r="C39" s="205">
        <v>16443</v>
      </c>
      <c r="D39" s="255"/>
      <c r="E39" s="260">
        <v>1.2621</v>
      </c>
      <c r="G39" s="220" t="s">
        <v>529</v>
      </c>
      <c r="H39" s="223">
        <v>13028</v>
      </c>
    </row>
    <row r="40" spans="1:11" s="46" customFormat="1" ht="18" customHeight="1">
      <c r="A40" s="45" t="s">
        <v>387</v>
      </c>
      <c r="B40" s="203">
        <f>SUM(B29:B31)</f>
        <v>262130</v>
      </c>
      <c r="C40" s="203">
        <v>283555</v>
      </c>
      <c r="D40" s="255">
        <f t="shared" si="0"/>
        <v>1.0817000000000001</v>
      </c>
      <c r="E40" s="255">
        <v>1.1106</v>
      </c>
      <c r="G40" s="221" t="s">
        <v>530</v>
      </c>
      <c r="H40" s="202">
        <v>255321</v>
      </c>
      <c r="I40" s="37"/>
      <c r="J40" s="37"/>
      <c r="K40" s="37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M47"/>
  <sheetViews>
    <sheetView showZeros="0" topLeftCell="A25" workbookViewId="0">
      <selection activeCell="M15" sqref="M15"/>
    </sheetView>
  </sheetViews>
  <sheetFormatPr defaultRowHeight="14.25"/>
  <cols>
    <col min="1" max="1" width="35.625" style="49" customWidth="1"/>
    <col min="2" max="2" width="11.625" style="49" bestFit="1" customWidth="1"/>
    <col min="3" max="3" width="13.25" style="49" bestFit="1" customWidth="1"/>
    <col min="4" max="4" width="10" style="49" customWidth="1"/>
    <col min="5" max="5" width="12.625" style="49" customWidth="1"/>
    <col min="6" max="6" width="7.5" style="50" customWidth="1"/>
    <col min="7" max="7" width="12" style="50" hidden="1" customWidth="1"/>
    <col min="8" max="8" width="13.125" style="50" hidden="1" customWidth="1"/>
    <col min="9" max="9" width="0" style="50" hidden="1" customWidth="1"/>
    <col min="10" max="10" width="10.5" style="50" hidden="1" customWidth="1"/>
    <col min="11" max="12" width="10.5" style="50" bestFit="1" customWidth="1"/>
    <col min="13" max="13" width="10.75" style="50" bestFit="1" customWidth="1"/>
    <col min="14" max="254" width="9" style="50"/>
    <col min="255" max="255" width="38.25" style="50" bestFit="1" customWidth="1"/>
    <col min="256" max="256" width="11.625" style="50" bestFit="1" customWidth="1"/>
    <col min="257" max="257" width="13.25" style="50" bestFit="1" customWidth="1"/>
    <col min="258" max="258" width="10" style="50" customWidth="1"/>
    <col min="259" max="259" width="12.625" style="50" customWidth="1"/>
    <col min="260" max="260" width="0" style="50" hidden="1" customWidth="1"/>
    <col min="261" max="510" width="9" style="50"/>
    <col min="511" max="511" width="38.25" style="50" bestFit="1" customWidth="1"/>
    <col min="512" max="512" width="11.625" style="50" bestFit="1" customWidth="1"/>
    <col min="513" max="513" width="13.25" style="50" bestFit="1" customWidth="1"/>
    <col min="514" max="514" width="10" style="50" customWidth="1"/>
    <col min="515" max="515" width="12.625" style="50" customWidth="1"/>
    <col min="516" max="516" width="0" style="50" hidden="1" customWidth="1"/>
    <col min="517" max="766" width="9" style="50"/>
    <col min="767" max="767" width="38.25" style="50" bestFit="1" customWidth="1"/>
    <col min="768" max="768" width="11.625" style="50" bestFit="1" customWidth="1"/>
    <col min="769" max="769" width="13.25" style="50" bestFit="1" customWidth="1"/>
    <col min="770" max="770" width="10" style="50" customWidth="1"/>
    <col min="771" max="771" width="12.625" style="50" customWidth="1"/>
    <col min="772" max="772" width="0" style="50" hidden="1" customWidth="1"/>
    <col min="773" max="1022" width="9" style="50"/>
    <col min="1023" max="1023" width="38.25" style="50" bestFit="1" customWidth="1"/>
    <col min="1024" max="1024" width="11.625" style="50" bestFit="1" customWidth="1"/>
    <col min="1025" max="1025" width="13.25" style="50" bestFit="1" customWidth="1"/>
    <col min="1026" max="1026" width="10" style="50" customWidth="1"/>
    <col min="1027" max="1027" width="12.625" style="50" customWidth="1"/>
    <col min="1028" max="1028" width="0" style="50" hidden="1" customWidth="1"/>
    <col min="1029" max="1278" width="9" style="50"/>
    <col min="1279" max="1279" width="38.25" style="50" bestFit="1" customWidth="1"/>
    <col min="1280" max="1280" width="11.625" style="50" bestFit="1" customWidth="1"/>
    <col min="1281" max="1281" width="13.25" style="50" bestFit="1" customWidth="1"/>
    <col min="1282" max="1282" width="10" style="50" customWidth="1"/>
    <col min="1283" max="1283" width="12.625" style="50" customWidth="1"/>
    <col min="1284" max="1284" width="0" style="50" hidden="1" customWidth="1"/>
    <col min="1285" max="1534" width="9" style="50"/>
    <col min="1535" max="1535" width="38.25" style="50" bestFit="1" customWidth="1"/>
    <col min="1536" max="1536" width="11.625" style="50" bestFit="1" customWidth="1"/>
    <col min="1537" max="1537" width="13.25" style="50" bestFit="1" customWidth="1"/>
    <col min="1538" max="1538" width="10" style="50" customWidth="1"/>
    <col min="1539" max="1539" width="12.625" style="50" customWidth="1"/>
    <col min="1540" max="1540" width="0" style="50" hidden="1" customWidth="1"/>
    <col min="1541" max="1790" width="9" style="50"/>
    <col min="1791" max="1791" width="38.25" style="50" bestFit="1" customWidth="1"/>
    <col min="1792" max="1792" width="11.625" style="50" bestFit="1" customWidth="1"/>
    <col min="1793" max="1793" width="13.25" style="50" bestFit="1" customWidth="1"/>
    <col min="1794" max="1794" width="10" style="50" customWidth="1"/>
    <col min="1795" max="1795" width="12.625" style="50" customWidth="1"/>
    <col min="1796" max="1796" width="0" style="50" hidden="1" customWidth="1"/>
    <col min="1797" max="2046" width="9" style="50"/>
    <col min="2047" max="2047" width="38.25" style="50" bestFit="1" customWidth="1"/>
    <col min="2048" max="2048" width="11.625" style="50" bestFit="1" customWidth="1"/>
    <col min="2049" max="2049" width="13.25" style="50" bestFit="1" customWidth="1"/>
    <col min="2050" max="2050" width="10" style="50" customWidth="1"/>
    <col min="2051" max="2051" width="12.625" style="50" customWidth="1"/>
    <col min="2052" max="2052" width="0" style="50" hidden="1" customWidth="1"/>
    <col min="2053" max="2302" width="9" style="50"/>
    <col min="2303" max="2303" width="38.25" style="50" bestFit="1" customWidth="1"/>
    <col min="2304" max="2304" width="11.625" style="50" bestFit="1" customWidth="1"/>
    <col min="2305" max="2305" width="13.25" style="50" bestFit="1" customWidth="1"/>
    <col min="2306" max="2306" width="10" style="50" customWidth="1"/>
    <col min="2307" max="2307" width="12.625" style="50" customWidth="1"/>
    <col min="2308" max="2308" width="0" style="50" hidden="1" customWidth="1"/>
    <col min="2309" max="2558" width="9" style="50"/>
    <col min="2559" max="2559" width="38.25" style="50" bestFit="1" customWidth="1"/>
    <col min="2560" max="2560" width="11.625" style="50" bestFit="1" customWidth="1"/>
    <col min="2561" max="2561" width="13.25" style="50" bestFit="1" customWidth="1"/>
    <col min="2562" max="2562" width="10" style="50" customWidth="1"/>
    <col min="2563" max="2563" width="12.625" style="50" customWidth="1"/>
    <col min="2564" max="2564" width="0" style="50" hidden="1" customWidth="1"/>
    <col min="2565" max="2814" width="9" style="50"/>
    <col min="2815" max="2815" width="38.25" style="50" bestFit="1" customWidth="1"/>
    <col min="2816" max="2816" width="11.625" style="50" bestFit="1" customWidth="1"/>
    <col min="2817" max="2817" width="13.25" style="50" bestFit="1" customWidth="1"/>
    <col min="2818" max="2818" width="10" style="50" customWidth="1"/>
    <col min="2819" max="2819" width="12.625" style="50" customWidth="1"/>
    <col min="2820" max="2820" width="0" style="50" hidden="1" customWidth="1"/>
    <col min="2821" max="3070" width="9" style="50"/>
    <col min="3071" max="3071" width="38.25" style="50" bestFit="1" customWidth="1"/>
    <col min="3072" max="3072" width="11.625" style="50" bestFit="1" customWidth="1"/>
    <col min="3073" max="3073" width="13.25" style="50" bestFit="1" customWidth="1"/>
    <col min="3074" max="3074" width="10" style="50" customWidth="1"/>
    <col min="3075" max="3075" width="12.625" style="50" customWidth="1"/>
    <col min="3076" max="3076" width="0" style="50" hidden="1" customWidth="1"/>
    <col min="3077" max="3326" width="9" style="50"/>
    <col min="3327" max="3327" width="38.25" style="50" bestFit="1" customWidth="1"/>
    <col min="3328" max="3328" width="11.625" style="50" bestFit="1" customWidth="1"/>
    <col min="3329" max="3329" width="13.25" style="50" bestFit="1" customWidth="1"/>
    <col min="3330" max="3330" width="10" style="50" customWidth="1"/>
    <col min="3331" max="3331" width="12.625" style="50" customWidth="1"/>
    <col min="3332" max="3332" width="0" style="50" hidden="1" customWidth="1"/>
    <col min="3333" max="3582" width="9" style="50"/>
    <col min="3583" max="3583" width="38.25" style="50" bestFit="1" customWidth="1"/>
    <col min="3584" max="3584" width="11.625" style="50" bestFit="1" customWidth="1"/>
    <col min="3585" max="3585" width="13.25" style="50" bestFit="1" customWidth="1"/>
    <col min="3586" max="3586" width="10" style="50" customWidth="1"/>
    <col min="3587" max="3587" width="12.625" style="50" customWidth="1"/>
    <col min="3588" max="3588" width="0" style="50" hidden="1" customWidth="1"/>
    <col min="3589" max="3838" width="9" style="50"/>
    <col min="3839" max="3839" width="38.25" style="50" bestFit="1" customWidth="1"/>
    <col min="3840" max="3840" width="11.625" style="50" bestFit="1" customWidth="1"/>
    <col min="3841" max="3841" width="13.25" style="50" bestFit="1" customWidth="1"/>
    <col min="3842" max="3842" width="10" style="50" customWidth="1"/>
    <col min="3843" max="3843" width="12.625" style="50" customWidth="1"/>
    <col min="3844" max="3844" width="0" style="50" hidden="1" customWidth="1"/>
    <col min="3845" max="4094" width="9" style="50"/>
    <col min="4095" max="4095" width="38.25" style="50" bestFit="1" customWidth="1"/>
    <col min="4096" max="4096" width="11.625" style="50" bestFit="1" customWidth="1"/>
    <col min="4097" max="4097" width="13.25" style="50" bestFit="1" customWidth="1"/>
    <col min="4098" max="4098" width="10" style="50" customWidth="1"/>
    <col min="4099" max="4099" width="12.625" style="50" customWidth="1"/>
    <col min="4100" max="4100" width="0" style="50" hidden="1" customWidth="1"/>
    <col min="4101" max="4350" width="9" style="50"/>
    <col min="4351" max="4351" width="38.25" style="50" bestFit="1" customWidth="1"/>
    <col min="4352" max="4352" width="11.625" style="50" bestFit="1" customWidth="1"/>
    <col min="4353" max="4353" width="13.25" style="50" bestFit="1" customWidth="1"/>
    <col min="4354" max="4354" width="10" style="50" customWidth="1"/>
    <col min="4355" max="4355" width="12.625" style="50" customWidth="1"/>
    <col min="4356" max="4356" width="0" style="50" hidden="1" customWidth="1"/>
    <col min="4357" max="4606" width="9" style="50"/>
    <col min="4607" max="4607" width="38.25" style="50" bestFit="1" customWidth="1"/>
    <col min="4608" max="4608" width="11.625" style="50" bestFit="1" customWidth="1"/>
    <col min="4609" max="4609" width="13.25" style="50" bestFit="1" customWidth="1"/>
    <col min="4610" max="4610" width="10" style="50" customWidth="1"/>
    <col min="4611" max="4611" width="12.625" style="50" customWidth="1"/>
    <col min="4612" max="4612" width="0" style="50" hidden="1" customWidth="1"/>
    <col min="4613" max="4862" width="9" style="50"/>
    <col min="4863" max="4863" width="38.25" style="50" bestFit="1" customWidth="1"/>
    <col min="4864" max="4864" width="11.625" style="50" bestFit="1" customWidth="1"/>
    <col min="4865" max="4865" width="13.25" style="50" bestFit="1" customWidth="1"/>
    <col min="4866" max="4866" width="10" style="50" customWidth="1"/>
    <col min="4867" max="4867" width="12.625" style="50" customWidth="1"/>
    <col min="4868" max="4868" width="0" style="50" hidden="1" customWidth="1"/>
    <col min="4869" max="5118" width="9" style="50"/>
    <col min="5119" max="5119" width="38.25" style="50" bestFit="1" customWidth="1"/>
    <col min="5120" max="5120" width="11.625" style="50" bestFit="1" customWidth="1"/>
    <col min="5121" max="5121" width="13.25" style="50" bestFit="1" customWidth="1"/>
    <col min="5122" max="5122" width="10" style="50" customWidth="1"/>
    <col min="5123" max="5123" width="12.625" style="50" customWidth="1"/>
    <col min="5124" max="5124" width="0" style="50" hidden="1" customWidth="1"/>
    <col min="5125" max="5374" width="9" style="50"/>
    <col min="5375" max="5375" width="38.25" style="50" bestFit="1" customWidth="1"/>
    <col min="5376" max="5376" width="11.625" style="50" bestFit="1" customWidth="1"/>
    <col min="5377" max="5377" width="13.25" style="50" bestFit="1" customWidth="1"/>
    <col min="5378" max="5378" width="10" style="50" customWidth="1"/>
    <col min="5379" max="5379" width="12.625" style="50" customWidth="1"/>
    <col min="5380" max="5380" width="0" style="50" hidden="1" customWidth="1"/>
    <col min="5381" max="5630" width="9" style="50"/>
    <col min="5631" max="5631" width="38.25" style="50" bestFit="1" customWidth="1"/>
    <col min="5632" max="5632" width="11.625" style="50" bestFit="1" customWidth="1"/>
    <col min="5633" max="5633" width="13.25" style="50" bestFit="1" customWidth="1"/>
    <col min="5634" max="5634" width="10" style="50" customWidth="1"/>
    <col min="5635" max="5635" width="12.625" style="50" customWidth="1"/>
    <col min="5636" max="5636" width="0" style="50" hidden="1" customWidth="1"/>
    <col min="5637" max="5886" width="9" style="50"/>
    <col min="5887" max="5887" width="38.25" style="50" bestFit="1" customWidth="1"/>
    <col min="5888" max="5888" width="11.625" style="50" bestFit="1" customWidth="1"/>
    <col min="5889" max="5889" width="13.25" style="50" bestFit="1" customWidth="1"/>
    <col min="5890" max="5890" width="10" style="50" customWidth="1"/>
    <col min="5891" max="5891" width="12.625" style="50" customWidth="1"/>
    <col min="5892" max="5892" width="0" style="50" hidden="1" customWidth="1"/>
    <col min="5893" max="6142" width="9" style="50"/>
    <col min="6143" max="6143" width="38.25" style="50" bestFit="1" customWidth="1"/>
    <col min="6144" max="6144" width="11.625" style="50" bestFit="1" customWidth="1"/>
    <col min="6145" max="6145" width="13.25" style="50" bestFit="1" customWidth="1"/>
    <col min="6146" max="6146" width="10" style="50" customWidth="1"/>
    <col min="6147" max="6147" width="12.625" style="50" customWidth="1"/>
    <col min="6148" max="6148" width="0" style="50" hidden="1" customWidth="1"/>
    <col min="6149" max="6398" width="9" style="50"/>
    <col min="6399" max="6399" width="38.25" style="50" bestFit="1" customWidth="1"/>
    <col min="6400" max="6400" width="11.625" style="50" bestFit="1" customWidth="1"/>
    <col min="6401" max="6401" width="13.25" style="50" bestFit="1" customWidth="1"/>
    <col min="6402" max="6402" width="10" style="50" customWidth="1"/>
    <col min="6403" max="6403" width="12.625" style="50" customWidth="1"/>
    <col min="6404" max="6404" width="0" style="50" hidden="1" customWidth="1"/>
    <col min="6405" max="6654" width="9" style="50"/>
    <col min="6655" max="6655" width="38.25" style="50" bestFit="1" customWidth="1"/>
    <col min="6656" max="6656" width="11.625" style="50" bestFit="1" customWidth="1"/>
    <col min="6657" max="6657" width="13.25" style="50" bestFit="1" customWidth="1"/>
    <col min="6658" max="6658" width="10" style="50" customWidth="1"/>
    <col min="6659" max="6659" width="12.625" style="50" customWidth="1"/>
    <col min="6660" max="6660" width="0" style="50" hidden="1" customWidth="1"/>
    <col min="6661" max="6910" width="9" style="50"/>
    <col min="6911" max="6911" width="38.25" style="50" bestFit="1" customWidth="1"/>
    <col min="6912" max="6912" width="11.625" style="50" bestFit="1" customWidth="1"/>
    <col min="6913" max="6913" width="13.25" style="50" bestFit="1" customWidth="1"/>
    <col min="6914" max="6914" width="10" style="50" customWidth="1"/>
    <col min="6915" max="6915" width="12.625" style="50" customWidth="1"/>
    <col min="6916" max="6916" width="0" style="50" hidden="1" customWidth="1"/>
    <col min="6917" max="7166" width="9" style="50"/>
    <col min="7167" max="7167" width="38.25" style="50" bestFit="1" customWidth="1"/>
    <col min="7168" max="7168" width="11.625" style="50" bestFit="1" customWidth="1"/>
    <col min="7169" max="7169" width="13.25" style="50" bestFit="1" customWidth="1"/>
    <col min="7170" max="7170" width="10" style="50" customWidth="1"/>
    <col min="7171" max="7171" width="12.625" style="50" customWidth="1"/>
    <col min="7172" max="7172" width="0" style="50" hidden="1" customWidth="1"/>
    <col min="7173" max="7422" width="9" style="50"/>
    <col min="7423" max="7423" width="38.25" style="50" bestFit="1" customWidth="1"/>
    <col min="7424" max="7424" width="11.625" style="50" bestFit="1" customWidth="1"/>
    <col min="7425" max="7425" width="13.25" style="50" bestFit="1" customWidth="1"/>
    <col min="7426" max="7426" width="10" style="50" customWidth="1"/>
    <col min="7427" max="7427" width="12.625" style="50" customWidth="1"/>
    <col min="7428" max="7428" width="0" style="50" hidden="1" customWidth="1"/>
    <col min="7429" max="7678" width="9" style="50"/>
    <col min="7679" max="7679" width="38.25" style="50" bestFit="1" customWidth="1"/>
    <col min="7680" max="7680" width="11.625" style="50" bestFit="1" customWidth="1"/>
    <col min="7681" max="7681" width="13.25" style="50" bestFit="1" customWidth="1"/>
    <col min="7682" max="7682" width="10" style="50" customWidth="1"/>
    <col min="7683" max="7683" width="12.625" style="50" customWidth="1"/>
    <col min="7684" max="7684" width="0" style="50" hidden="1" customWidth="1"/>
    <col min="7685" max="7934" width="9" style="50"/>
    <col min="7935" max="7935" width="38.25" style="50" bestFit="1" customWidth="1"/>
    <col min="7936" max="7936" width="11.625" style="50" bestFit="1" customWidth="1"/>
    <col min="7937" max="7937" width="13.25" style="50" bestFit="1" customWidth="1"/>
    <col min="7938" max="7938" width="10" style="50" customWidth="1"/>
    <col min="7939" max="7939" width="12.625" style="50" customWidth="1"/>
    <col min="7940" max="7940" width="0" style="50" hidden="1" customWidth="1"/>
    <col min="7941" max="8190" width="9" style="50"/>
    <col min="8191" max="8191" width="38.25" style="50" bestFit="1" customWidth="1"/>
    <col min="8192" max="8192" width="11.625" style="50" bestFit="1" customWidth="1"/>
    <col min="8193" max="8193" width="13.25" style="50" bestFit="1" customWidth="1"/>
    <col min="8194" max="8194" width="10" style="50" customWidth="1"/>
    <col min="8195" max="8195" width="12.625" style="50" customWidth="1"/>
    <col min="8196" max="8196" width="0" style="50" hidden="1" customWidth="1"/>
    <col min="8197" max="8446" width="9" style="50"/>
    <col min="8447" max="8447" width="38.25" style="50" bestFit="1" customWidth="1"/>
    <col min="8448" max="8448" width="11.625" style="50" bestFit="1" customWidth="1"/>
    <col min="8449" max="8449" width="13.25" style="50" bestFit="1" customWidth="1"/>
    <col min="8450" max="8450" width="10" style="50" customWidth="1"/>
    <col min="8451" max="8451" width="12.625" style="50" customWidth="1"/>
    <col min="8452" max="8452" width="0" style="50" hidden="1" customWidth="1"/>
    <col min="8453" max="8702" width="9" style="50"/>
    <col min="8703" max="8703" width="38.25" style="50" bestFit="1" customWidth="1"/>
    <col min="8704" max="8704" width="11.625" style="50" bestFit="1" customWidth="1"/>
    <col min="8705" max="8705" width="13.25" style="50" bestFit="1" customWidth="1"/>
    <col min="8706" max="8706" width="10" style="50" customWidth="1"/>
    <col min="8707" max="8707" width="12.625" style="50" customWidth="1"/>
    <col min="8708" max="8708" width="0" style="50" hidden="1" customWidth="1"/>
    <col min="8709" max="8958" width="9" style="50"/>
    <col min="8959" max="8959" width="38.25" style="50" bestFit="1" customWidth="1"/>
    <col min="8960" max="8960" width="11.625" style="50" bestFit="1" customWidth="1"/>
    <col min="8961" max="8961" width="13.25" style="50" bestFit="1" customWidth="1"/>
    <col min="8962" max="8962" width="10" style="50" customWidth="1"/>
    <col min="8963" max="8963" width="12.625" style="50" customWidth="1"/>
    <col min="8964" max="8964" width="0" style="50" hidden="1" customWidth="1"/>
    <col min="8965" max="9214" width="9" style="50"/>
    <col min="9215" max="9215" width="38.25" style="50" bestFit="1" customWidth="1"/>
    <col min="9216" max="9216" width="11.625" style="50" bestFit="1" customWidth="1"/>
    <col min="9217" max="9217" width="13.25" style="50" bestFit="1" customWidth="1"/>
    <col min="9218" max="9218" width="10" style="50" customWidth="1"/>
    <col min="9219" max="9219" width="12.625" style="50" customWidth="1"/>
    <col min="9220" max="9220" width="0" style="50" hidden="1" customWidth="1"/>
    <col min="9221" max="9470" width="9" style="50"/>
    <col min="9471" max="9471" width="38.25" style="50" bestFit="1" customWidth="1"/>
    <col min="9472" max="9472" width="11.625" style="50" bestFit="1" customWidth="1"/>
    <col min="9473" max="9473" width="13.25" style="50" bestFit="1" customWidth="1"/>
    <col min="9474" max="9474" width="10" style="50" customWidth="1"/>
    <col min="9475" max="9475" width="12.625" style="50" customWidth="1"/>
    <col min="9476" max="9476" width="0" style="50" hidden="1" customWidth="1"/>
    <col min="9477" max="9726" width="9" style="50"/>
    <col min="9727" max="9727" width="38.25" style="50" bestFit="1" customWidth="1"/>
    <col min="9728" max="9728" width="11.625" style="50" bestFit="1" customWidth="1"/>
    <col min="9729" max="9729" width="13.25" style="50" bestFit="1" customWidth="1"/>
    <col min="9730" max="9730" width="10" style="50" customWidth="1"/>
    <col min="9731" max="9731" width="12.625" style="50" customWidth="1"/>
    <col min="9732" max="9732" width="0" style="50" hidden="1" customWidth="1"/>
    <col min="9733" max="9982" width="9" style="50"/>
    <col min="9983" max="9983" width="38.25" style="50" bestFit="1" customWidth="1"/>
    <col min="9984" max="9984" width="11.625" style="50" bestFit="1" customWidth="1"/>
    <col min="9985" max="9985" width="13.25" style="50" bestFit="1" customWidth="1"/>
    <col min="9986" max="9986" width="10" style="50" customWidth="1"/>
    <col min="9987" max="9987" width="12.625" style="50" customWidth="1"/>
    <col min="9988" max="9988" width="0" style="50" hidden="1" customWidth="1"/>
    <col min="9989" max="10238" width="9" style="50"/>
    <col min="10239" max="10239" width="38.25" style="50" bestFit="1" customWidth="1"/>
    <col min="10240" max="10240" width="11.625" style="50" bestFit="1" customWidth="1"/>
    <col min="10241" max="10241" width="13.25" style="50" bestFit="1" customWidth="1"/>
    <col min="10242" max="10242" width="10" style="50" customWidth="1"/>
    <col min="10243" max="10243" width="12.625" style="50" customWidth="1"/>
    <col min="10244" max="10244" width="0" style="50" hidden="1" customWidth="1"/>
    <col min="10245" max="10494" width="9" style="50"/>
    <col min="10495" max="10495" width="38.25" style="50" bestFit="1" customWidth="1"/>
    <col min="10496" max="10496" width="11.625" style="50" bestFit="1" customWidth="1"/>
    <col min="10497" max="10497" width="13.25" style="50" bestFit="1" customWidth="1"/>
    <col min="10498" max="10498" width="10" style="50" customWidth="1"/>
    <col min="10499" max="10499" width="12.625" style="50" customWidth="1"/>
    <col min="10500" max="10500" width="0" style="50" hidden="1" customWidth="1"/>
    <col min="10501" max="10750" width="9" style="50"/>
    <col min="10751" max="10751" width="38.25" style="50" bestFit="1" customWidth="1"/>
    <col min="10752" max="10752" width="11.625" style="50" bestFit="1" customWidth="1"/>
    <col min="10753" max="10753" width="13.25" style="50" bestFit="1" customWidth="1"/>
    <col min="10754" max="10754" width="10" style="50" customWidth="1"/>
    <col min="10755" max="10755" width="12.625" style="50" customWidth="1"/>
    <col min="10756" max="10756" width="0" style="50" hidden="1" customWidth="1"/>
    <col min="10757" max="11006" width="9" style="50"/>
    <col min="11007" max="11007" width="38.25" style="50" bestFit="1" customWidth="1"/>
    <col min="11008" max="11008" width="11.625" style="50" bestFit="1" customWidth="1"/>
    <col min="11009" max="11009" width="13.25" style="50" bestFit="1" customWidth="1"/>
    <col min="11010" max="11010" width="10" style="50" customWidth="1"/>
    <col min="11011" max="11011" width="12.625" style="50" customWidth="1"/>
    <col min="11012" max="11012" width="0" style="50" hidden="1" customWidth="1"/>
    <col min="11013" max="11262" width="9" style="50"/>
    <col min="11263" max="11263" width="38.25" style="50" bestFit="1" customWidth="1"/>
    <col min="11264" max="11264" width="11.625" style="50" bestFit="1" customWidth="1"/>
    <col min="11265" max="11265" width="13.25" style="50" bestFit="1" customWidth="1"/>
    <col min="11266" max="11266" width="10" style="50" customWidth="1"/>
    <col min="11267" max="11267" width="12.625" style="50" customWidth="1"/>
    <col min="11268" max="11268" width="0" style="50" hidden="1" customWidth="1"/>
    <col min="11269" max="11518" width="9" style="50"/>
    <col min="11519" max="11519" width="38.25" style="50" bestFit="1" customWidth="1"/>
    <col min="11520" max="11520" width="11.625" style="50" bestFit="1" customWidth="1"/>
    <col min="11521" max="11521" width="13.25" style="50" bestFit="1" customWidth="1"/>
    <col min="11522" max="11522" width="10" style="50" customWidth="1"/>
    <col min="11523" max="11523" width="12.625" style="50" customWidth="1"/>
    <col min="11524" max="11524" width="0" style="50" hidden="1" customWidth="1"/>
    <col min="11525" max="11774" width="9" style="50"/>
    <col min="11775" max="11775" width="38.25" style="50" bestFit="1" customWidth="1"/>
    <col min="11776" max="11776" width="11.625" style="50" bestFit="1" customWidth="1"/>
    <col min="11777" max="11777" width="13.25" style="50" bestFit="1" customWidth="1"/>
    <col min="11778" max="11778" width="10" style="50" customWidth="1"/>
    <col min="11779" max="11779" width="12.625" style="50" customWidth="1"/>
    <col min="11780" max="11780" width="0" style="50" hidden="1" customWidth="1"/>
    <col min="11781" max="12030" width="9" style="50"/>
    <col min="12031" max="12031" width="38.25" style="50" bestFit="1" customWidth="1"/>
    <col min="12032" max="12032" width="11.625" style="50" bestFit="1" customWidth="1"/>
    <col min="12033" max="12033" width="13.25" style="50" bestFit="1" customWidth="1"/>
    <col min="12034" max="12034" width="10" style="50" customWidth="1"/>
    <col min="12035" max="12035" width="12.625" style="50" customWidth="1"/>
    <col min="12036" max="12036" width="0" style="50" hidden="1" customWidth="1"/>
    <col min="12037" max="12286" width="9" style="50"/>
    <col min="12287" max="12287" width="38.25" style="50" bestFit="1" customWidth="1"/>
    <col min="12288" max="12288" width="11.625" style="50" bestFit="1" customWidth="1"/>
    <col min="12289" max="12289" width="13.25" style="50" bestFit="1" customWidth="1"/>
    <col min="12290" max="12290" width="10" style="50" customWidth="1"/>
    <col min="12291" max="12291" width="12.625" style="50" customWidth="1"/>
    <col min="12292" max="12292" width="0" style="50" hidden="1" customWidth="1"/>
    <col min="12293" max="12542" width="9" style="50"/>
    <col min="12543" max="12543" width="38.25" style="50" bestFit="1" customWidth="1"/>
    <col min="12544" max="12544" width="11.625" style="50" bestFit="1" customWidth="1"/>
    <col min="12545" max="12545" width="13.25" style="50" bestFit="1" customWidth="1"/>
    <col min="12546" max="12546" width="10" style="50" customWidth="1"/>
    <col min="12547" max="12547" width="12.625" style="50" customWidth="1"/>
    <col min="12548" max="12548" width="0" style="50" hidden="1" customWidth="1"/>
    <col min="12549" max="12798" width="9" style="50"/>
    <col min="12799" max="12799" width="38.25" style="50" bestFit="1" customWidth="1"/>
    <col min="12800" max="12800" width="11.625" style="50" bestFit="1" customWidth="1"/>
    <col min="12801" max="12801" width="13.25" style="50" bestFit="1" customWidth="1"/>
    <col min="12802" max="12802" width="10" style="50" customWidth="1"/>
    <col min="12803" max="12803" width="12.625" style="50" customWidth="1"/>
    <col min="12804" max="12804" width="0" style="50" hidden="1" customWidth="1"/>
    <col min="12805" max="13054" width="9" style="50"/>
    <col min="13055" max="13055" width="38.25" style="50" bestFit="1" customWidth="1"/>
    <col min="13056" max="13056" width="11.625" style="50" bestFit="1" customWidth="1"/>
    <col min="13057" max="13057" width="13.25" style="50" bestFit="1" customWidth="1"/>
    <col min="13058" max="13058" width="10" style="50" customWidth="1"/>
    <col min="13059" max="13059" width="12.625" style="50" customWidth="1"/>
    <col min="13060" max="13060" width="0" style="50" hidden="1" customWidth="1"/>
    <col min="13061" max="13310" width="9" style="50"/>
    <col min="13311" max="13311" width="38.25" style="50" bestFit="1" customWidth="1"/>
    <col min="13312" max="13312" width="11.625" style="50" bestFit="1" customWidth="1"/>
    <col min="13313" max="13313" width="13.25" style="50" bestFit="1" customWidth="1"/>
    <col min="13314" max="13314" width="10" style="50" customWidth="1"/>
    <col min="13315" max="13315" width="12.625" style="50" customWidth="1"/>
    <col min="13316" max="13316" width="0" style="50" hidden="1" customWidth="1"/>
    <col min="13317" max="13566" width="9" style="50"/>
    <col min="13567" max="13567" width="38.25" style="50" bestFit="1" customWidth="1"/>
    <col min="13568" max="13568" width="11.625" style="50" bestFit="1" customWidth="1"/>
    <col min="13569" max="13569" width="13.25" style="50" bestFit="1" customWidth="1"/>
    <col min="13570" max="13570" width="10" style="50" customWidth="1"/>
    <col min="13571" max="13571" width="12.625" style="50" customWidth="1"/>
    <col min="13572" max="13572" width="0" style="50" hidden="1" customWidth="1"/>
    <col min="13573" max="13822" width="9" style="50"/>
    <col min="13823" max="13823" width="38.25" style="50" bestFit="1" customWidth="1"/>
    <col min="13824" max="13824" width="11.625" style="50" bestFit="1" customWidth="1"/>
    <col min="13825" max="13825" width="13.25" style="50" bestFit="1" customWidth="1"/>
    <col min="13826" max="13826" width="10" style="50" customWidth="1"/>
    <col min="13827" max="13827" width="12.625" style="50" customWidth="1"/>
    <col min="13828" max="13828" width="0" style="50" hidden="1" customWidth="1"/>
    <col min="13829" max="14078" width="9" style="50"/>
    <col min="14079" max="14079" width="38.25" style="50" bestFit="1" customWidth="1"/>
    <col min="14080" max="14080" width="11.625" style="50" bestFit="1" customWidth="1"/>
    <col min="14081" max="14081" width="13.25" style="50" bestFit="1" customWidth="1"/>
    <col min="14082" max="14082" width="10" style="50" customWidth="1"/>
    <col min="14083" max="14083" width="12.625" style="50" customWidth="1"/>
    <col min="14084" max="14084" width="0" style="50" hidden="1" customWidth="1"/>
    <col min="14085" max="14334" width="9" style="50"/>
    <col min="14335" max="14335" width="38.25" style="50" bestFit="1" customWidth="1"/>
    <col min="14336" max="14336" width="11.625" style="50" bestFit="1" customWidth="1"/>
    <col min="14337" max="14337" width="13.25" style="50" bestFit="1" customWidth="1"/>
    <col min="14338" max="14338" width="10" style="50" customWidth="1"/>
    <col min="14339" max="14339" width="12.625" style="50" customWidth="1"/>
    <col min="14340" max="14340" width="0" style="50" hidden="1" customWidth="1"/>
    <col min="14341" max="14590" width="9" style="50"/>
    <col min="14591" max="14591" width="38.25" style="50" bestFit="1" customWidth="1"/>
    <col min="14592" max="14592" width="11.625" style="50" bestFit="1" customWidth="1"/>
    <col min="14593" max="14593" width="13.25" style="50" bestFit="1" customWidth="1"/>
    <col min="14594" max="14594" width="10" style="50" customWidth="1"/>
    <col min="14595" max="14595" width="12.625" style="50" customWidth="1"/>
    <col min="14596" max="14596" width="0" style="50" hidden="1" customWidth="1"/>
    <col min="14597" max="14846" width="9" style="50"/>
    <col min="14847" max="14847" width="38.25" style="50" bestFit="1" customWidth="1"/>
    <col min="14848" max="14848" width="11.625" style="50" bestFit="1" customWidth="1"/>
    <col min="14849" max="14849" width="13.25" style="50" bestFit="1" customWidth="1"/>
    <col min="14850" max="14850" width="10" style="50" customWidth="1"/>
    <col min="14851" max="14851" width="12.625" style="50" customWidth="1"/>
    <col min="14852" max="14852" width="0" style="50" hidden="1" customWidth="1"/>
    <col min="14853" max="15102" width="9" style="50"/>
    <col min="15103" max="15103" width="38.25" style="50" bestFit="1" customWidth="1"/>
    <col min="15104" max="15104" width="11.625" style="50" bestFit="1" customWidth="1"/>
    <col min="15105" max="15105" width="13.25" style="50" bestFit="1" customWidth="1"/>
    <col min="15106" max="15106" width="10" style="50" customWidth="1"/>
    <col min="15107" max="15107" width="12.625" style="50" customWidth="1"/>
    <col min="15108" max="15108" width="0" style="50" hidden="1" customWidth="1"/>
    <col min="15109" max="15358" width="9" style="50"/>
    <col min="15359" max="15359" width="38.25" style="50" bestFit="1" customWidth="1"/>
    <col min="15360" max="15360" width="11.625" style="50" bestFit="1" customWidth="1"/>
    <col min="15361" max="15361" width="13.25" style="50" bestFit="1" customWidth="1"/>
    <col min="15362" max="15362" width="10" style="50" customWidth="1"/>
    <col min="15363" max="15363" width="12.625" style="50" customWidth="1"/>
    <col min="15364" max="15364" width="0" style="50" hidden="1" customWidth="1"/>
    <col min="15365" max="15614" width="9" style="50"/>
    <col min="15615" max="15615" width="38.25" style="50" bestFit="1" customWidth="1"/>
    <col min="15616" max="15616" width="11.625" style="50" bestFit="1" customWidth="1"/>
    <col min="15617" max="15617" width="13.25" style="50" bestFit="1" customWidth="1"/>
    <col min="15618" max="15618" width="10" style="50" customWidth="1"/>
    <col min="15619" max="15619" width="12.625" style="50" customWidth="1"/>
    <col min="15620" max="15620" width="0" style="50" hidden="1" customWidth="1"/>
    <col min="15621" max="15870" width="9" style="50"/>
    <col min="15871" max="15871" width="38.25" style="50" bestFit="1" customWidth="1"/>
    <col min="15872" max="15872" width="11.625" style="50" bestFit="1" customWidth="1"/>
    <col min="15873" max="15873" width="13.25" style="50" bestFit="1" customWidth="1"/>
    <col min="15874" max="15874" width="10" style="50" customWidth="1"/>
    <col min="15875" max="15875" width="12.625" style="50" customWidth="1"/>
    <col min="15876" max="15876" width="0" style="50" hidden="1" customWidth="1"/>
    <col min="15877" max="16126" width="9" style="50"/>
    <col min="16127" max="16127" width="38.25" style="50" bestFit="1" customWidth="1"/>
    <col min="16128" max="16128" width="11.625" style="50" bestFit="1" customWidth="1"/>
    <col min="16129" max="16129" width="13.25" style="50" bestFit="1" customWidth="1"/>
    <col min="16130" max="16130" width="10" style="50" customWidth="1"/>
    <col min="16131" max="16131" width="12.625" style="50" customWidth="1"/>
    <col min="16132" max="16132" width="0" style="50" hidden="1" customWidth="1"/>
    <col min="16133" max="16384" width="9" style="50"/>
  </cols>
  <sheetData>
    <row r="1" spans="1:10">
      <c r="A1" s="48" t="s">
        <v>208</v>
      </c>
    </row>
    <row r="2" spans="1:10" ht="26.45" customHeight="1">
      <c r="A2" s="323" t="s">
        <v>531</v>
      </c>
      <c r="B2" s="323"/>
      <c r="C2" s="323"/>
      <c r="D2" s="323"/>
      <c r="E2" s="323"/>
    </row>
    <row r="3" spans="1:10" ht="20.100000000000001" customHeight="1">
      <c r="A3" s="51"/>
      <c r="B3" s="51"/>
      <c r="C3" s="52"/>
      <c r="D3" s="52"/>
      <c r="E3" s="53" t="s">
        <v>170</v>
      </c>
      <c r="G3" s="50" t="s">
        <v>1848</v>
      </c>
      <c r="J3" s="50" t="s">
        <v>1851</v>
      </c>
    </row>
    <row r="4" spans="1:10" ht="31.5" customHeight="1">
      <c r="A4" s="41" t="s">
        <v>108</v>
      </c>
      <c r="B4" s="43" t="s">
        <v>171</v>
      </c>
      <c r="C4" s="43" t="s">
        <v>90</v>
      </c>
      <c r="D4" s="42" t="s">
        <v>172</v>
      </c>
      <c r="E4" s="42" t="s">
        <v>173</v>
      </c>
      <c r="G4" s="50" t="s">
        <v>1849</v>
      </c>
      <c r="H4" s="50" t="s">
        <v>1850</v>
      </c>
    </row>
    <row r="5" spans="1:10" s="55" customFormat="1" ht="15.75" customHeight="1">
      <c r="A5" s="54" t="s">
        <v>0</v>
      </c>
      <c r="B5" s="203">
        <f>'[6]附表2-1'!B6-G5</f>
        <v>41256</v>
      </c>
      <c r="C5" s="203">
        <f>'[6]附表2-1'!C6-H5</f>
        <v>41256</v>
      </c>
      <c r="D5" s="228">
        <f>C5/B5</f>
        <v>1</v>
      </c>
      <c r="E5" s="228">
        <f>C5/J5</f>
        <v>1.2356</v>
      </c>
      <c r="G5" s="50">
        <v>1533</v>
      </c>
      <c r="H5" s="50">
        <v>1533</v>
      </c>
      <c r="J5" s="201">
        <v>33389</v>
      </c>
    </row>
    <row r="6" spans="1:10" ht="15.75" customHeight="1">
      <c r="A6" s="56" t="s">
        <v>109</v>
      </c>
      <c r="B6" s="205">
        <f>'[6]附表2-1'!B7-G6</f>
        <v>22866</v>
      </c>
      <c r="C6" s="205">
        <f>'[6]附表2-1'!C7-H6</f>
        <v>22866</v>
      </c>
      <c r="D6" s="227">
        <f t="shared" ref="D6:D30" si="0">C6/B6</f>
        <v>1</v>
      </c>
      <c r="E6" s="227">
        <f t="shared" ref="E6:E43" si="1">C6/J6</f>
        <v>1.5965</v>
      </c>
      <c r="J6" s="202">
        <v>14323</v>
      </c>
    </row>
    <row r="7" spans="1:10" ht="15.75" customHeight="1">
      <c r="A7" s="56" t="s">
        <v>353</v>
      </c>
      <c r="B7" s="205">
        <f>'[6]附表2-1'!B8-G7</f>
        <v>323</v>
      </c>
      <c r="C7" s="205">
        <f>'[6]附表2-1'!C8-H7</f>
        <v>323</v>
      </c>
      <c r="D7" s="227">
        <f t="shared" si="0"/>
        <v>1</v>
      </c>
      <c r="E7" s="227">
        <f t="shared" si="1"/>
        <v>7.9899999999999999E-2</v>
      </c>
      <c r="J7" s="201">
        <v>4041</v>
      </c>
    </row>
    <row r="8" spans="1:10" ht="15.75" customHeight="1">
      <c r="A8" s="56" t="s">
        <v>354</v>
      </c>
      <c r="B8" s="205">
        <f>'[6]附表2-1'!B9-G8</f>
        <v>0</v>
      </c>
      <c r="C8" s="205">
        <f>'[6]附表2-1'!C9-H8</f>
        <v>0</v>
      </c>
      <c r="D8" s="227"/>
      <c r="E8" s="227"/>
    </row>
    <row r="9" spans="1:10" ht="15.75" customHeight="1">
      <c r="A9" s="56" t="s">
        <v>111</v>
      </c>
      <c r="B9" s="205">
        <f>'[6]附表2-1'!B10-G9</f>
        <v>3037</v>
      </c>
      <c r="C9" s="205">
        <f>'[6]附表2-1'!C10-H9</f>
        <v>3037</v>
      </c>
      <c r="D9" s="227">
        <f t="shared" si="0"/>
        <v>1</v>
      </c>
      <c r="E9" s="227">
        <f t="shared" si="1"/>
        <v>1.3199000000000001</v>
      </c>
      <c r="J9" s="201">
        <v>2301</v>
      </c>
    </row>
    <row r="10" spans="1:10" ht="15.75" customHeight="1">
      <c r="A10" s="56" t="s">
        <v>112</v>
      </c>
      <c r="B10" s="205">
        <f>'[6]附表2-1'!B11-G10</f>
        <v>1587</v>
      </c>
      <c r="C10" s="205">
        <f>'[6]附表2-1'!C11-H10</f>
        <v>1587</v>
      </c>
      <c r="D10" s="227">
        <f t="shared" si="0"/>
        <v>1</v>
      </c>
      <c r="E10" s="227">
        <f t="shared" si="1"/>
        <v>1.0083</v>
      </c>
      <c r="J10" s="201">
        <v>1574</v>
      </c>
    </row>
    <row r="11" spans="1:10" ht="15.75" customHeight="1">
      <c r="A11" s="56" t="s">
        <v>113</v>
      </c>
      <c r="B11" s="205">
        <f>'[6]附表2-1'!B12-G11</f>
        <v>2257</v>
      </c>
      <c r="C11" s="205">
        <f>'[6]附表2-1'!C12-H11</f>
        <v>2257</v>
      </c>
      <c r="D11" s="227">
        <f t="shared" si="0"/>
        <v>1</v>
      </c>
      <c r="E11" s="227">
        <f t="shared" si="1"/>
        <v>0.80930000000000002</v>
      </c>
      <c r="J11" s="201">
        <v>2789</v>
      </c>
    </row>
    <row r="12" spans="1:10" ht="15.75" customHeight="1">
      <c r="A12" s="56" t="s">
        <v>114</v>
      </c>
      <c r="B12" s="205">
        <f>'[6]附表2-1'!B13-G12</f>
        <v>1999</v>
      </c>
      <c r="C12" s="205">
        <f>'[6]附表2-1'!C13-H12</f>
        <v>1999</v>
      </c>
      <c r="D12" s="227">
        <f t="shared" si="0"/>
        <v>1</v>
      </c>
      <c r="E12" s="227">
        <f t="shared" si="1"/>
        <v>1.2130000000000001</v>
      </c>
      <c r="J12" s="201">
        <v>1648</v>
      </c>
    </row>
    <row r="13" spans="1:10" ht="15.75" customHeight="1">
      <c r="A13" s="56" t="s">
        <v>115</v>
      </c>
      <c r="B13" s="205">
        <f>'[6]附表2-1'!B14-G13</f>
        <v>2231</v>
      </c>
      <c r="C13" s="205">
        <f>'[6]附表2-1'!C14-H13</f>
        <v>2231</v>
      </c>
      <c r="D13" s="227">
        <f t="shared" si="0"/>
        <v>1</v>
      </c>
      <c r="E13" s="227">
        <f t="shared" si="1"/>
        <v>1.7188000000000001</v>
      </c>
      <c r="J13" s="201">
        <v>1298</v>
      </c>
    </row>
    <row r="14" spans="1:10" ht="15.75" customHeight="1">
      <c r="A14" s="56" t="s">
        <v>116</v>
      </c>
      <c r="B14" s="205">
        <f>'[6]附表2-1'!B15-G14</f>
        <v>575</v>
      </c>
      <c r="C14" s="205">
        <f>'[6]附表2-1'!C15-H14</f>
        <v>575</v>
      </c>
      <c r="D14" s="227">
        <f t="shared" si="0"/>
        <v>1</v>
      </c>
      <c r="E14" s="227">
        <f t="shared" si="1"/>
        <v>1.0417000000000001</v>
      </c>
      <c r="J14" s="201">
        <v>552</v>
      </c>
    </row>
    <row r="15" spans="1:10" ht="15.75" customHeight="1">
      <c r="A15" s="56" t="s">
        <v>117</v>
      </c>
      <c r="B15" s="205">
        <f>'[6]附表2-1'!B16-G15</f>
        <v>1150</v>
      </c>
      <c r="C15" s="205">
        <f>'[6]附表2-1'!C16-H15</f>
        <v>1150</v>
      </c>
      <c r="D15" s="227">
        <f t="shared" si="0"/>
        <v>1</v>
      </c>
      <c r="E15" s="227">
        <f t="shared" si="1"/>
        <v>1.7163999999999999</v>
      </c>
      <c r="J15" s="201">
        <v>670</v>
      </c>
    </row>
    <row r="16" spans="1:10" ht="15.75" customHeight="1">
      <c r="A16" s="56" t="s">
        <v>118</v>
      </c>
      <c r="B16" s="205">
        <f>'[6]附表2-1'!B17-G16</f>
        <v>1228</v>
      </c>
      <c r="C16" s="205">
        <f>'[6]附表2-1'!C17-H16</f>
        <v>1228</v>
      </c>
      <c r="D16" s="227">
        <f t="shared" si="0"/>
        <v>1</v>
      </c>
      <c r="E16" s="227">
        <f t="shared" si="1"/>
        <v>1.2292000000000001</v>
      </c>
      <c r="J16" s="201">
        <v>999</v>
      </c>
    </row>
    <row r="17" spans="1:13" ht="15.75" customHeight="1">
      <c r="A17" s="56" t="s">
        <v>119</v>
      </c>
      <c r="B17" s="205">
        <f>'[6]附表2-1'!B18-G17</f>
        <v>586</v>
      </c>
      <c r="C17" s="205">
        <f>'[6]附表2-1'!C18-H17</f>
        <v>586</v>
      </c>
      <c r="D17" s="227">
        <f t="shared" si="0"/>
        <v>1</v>
      </c>
      <c r="E17" s="227">
        <f t="shared" si="1"/>
        <v>1.1269</v>
      </c>
      <c r="J17" s="201">
        <v>520</v>
      </c>
    </row>
    <row r="18" spans="1:13" ht="15.75" customHeight="1">
      <c r="A18" s="56" t="s">
        <v>120</v>
      </c>
      <c r="B18" s="205">
        <f>'[6]附表2-1'!B19-G18</f>
        <v>912</v>
      </c>
      <c r="C18" s="205">
        <f>'[6]附表2-1'!C19-H18</f>
        <v>912</v>
      </c>
      <c r="D18" s="227">
        <f t="shared" si="0"/>
        <v>1</v>
      </c>
      <c r="E18" s="227">
        <f t="shared" si="1"/>
        <v>4.3223000000000003</v>
      </c>
      <c r="J18" s="201">
        <v>211</v>
      </c>
    </row>
    <row r="19" spans="1:13" ht="15.75" customHeight="1">
      <c r="A19" s="56" t="s">
        <v>121</v>
      </c>
      <c r="B19" s="205">
        <f>'[6]附表2-1'!B20-G19</f>
        <v>2446</v>
      </c>
      <c r="C19" s="205">
        <f>'[6]附表2-1'!C20-H19</f>
        <v>2446</v>
      </c>
      <c r="D19" s="227">
        <f t="shared" si="0"/>
        <v>1</v>
      </c>
      <c r="E19" s="227">
        <f t="shared" si="1"/>
        <v>1.0158</v>
      </c>
      <c r="J19" s="201">
        <v>2408</v>
      </c>
    </row>
    <row r="20" spans="1:13" ht="15.75" customHeight="1">
      <c r="A20" s="56" t="s">
        <v>122</v>
      </c>
      <c r="B20" s="205">
        <f>'[6]附表2-1'!B21-G20</f>
        <v>59</v>
      </c>
      <c r="C20" s="205">
        <f>'[6]附表2-1'!C21-H20</f>
        <v>59</v>
      </c>
      <c r="D20" s="227">
        <f t="shared" si="0"/>
        <v>1</v>
      </c>
      <c r="E20" s="227">
        <f t="shared" si="1"/>
        <v>1.0727</v>
      </c>
      <c r="G20" s="50">
        <v>1533</v>
      </c>
      <c r="H20" s="50">
        <v>1533</v>
      </c>
      <c r="J20" s="201">
        <v>55</v>
      </c>
    </row>
    <row r="21" spans="1:13" ht="15.75" customHeight="1">
      <c r="A21" s="56" t="s">
        <v>209</v>
      </c>
      <c r="B21" s="205">
        <f>'[6]附表2-1'!B22-G21</f>
        <v>0</v>
      </c>
      <c r="C21" s="205">
        <f>'[6]附表2-1'!C22-H21</f>
        <v>0</v>
      </c>
      <c r="D21" s="227"/>
      <c r="E21" s="227"/>
      <c r="J21" s="201"/>
    </row>
    <row r="22" spans="1:13" s="55" customFormat="1" ht="15.75" customHeight="1">
      <c r="A22" s="31" t="s">
        <v>2</v>
      </c>
      <c r="B22" s="203">
        <f>'[6]附表2-1'!B23-G22</f>
        <v>31273</v>
      </c>
      <c r="C22" s="203">
        <f>'[6]附表2-1'!C23-H22</f>
        <v>31458</v>
      </c>
      <c r="D22" s="228">
        <f t="shared" si="0"/>
        <v>1.0059</v>
      </c>
      <c r="E22" s="228">
        <f t="shared" si="1"/>
        <v>0.91279999999999994</v>
      </c>
      <c r="J22" s="201">
        <v>34463</v>
      </c>
    </row>
    <row r="23" spans="1:13" ht="15.75" customHeight="1">
      <c r="A23" s="34" t="s">
        <v>123</v>
      </c>
      <c r="B23" s="205">
        <f>'[6]附表2-1'!B24-G23</f>
        <v>5909</v>
      </c>
      <c r="C23" s="205">
        <f>'[6]附表2-1'!C24-H23</f>
        <v>5909</v>
      </c>
      <c r="D23" s="227">
        <f t="shared" si="0"/>
        <v>1</v>
      </c>
      <c r="E23" s="227">
        <f t="shared" si="1"/>
        <v>1.3982000000000001</v>
      </c>
      <c r="J23" s="201">
        <v>4226</v>
      </c>
    </row>
    <row r="24" spans="1:13" ht="15.75" customHeight="1">
      <c r="A24" s="34" t="s">
        <v>124</v>
      </c>
      <c r="B24" s="205">
        <f>'[6]附表2-1'!B25-G24</f>
        <v>2718</v>
      </c>
      <c r="C24" s="205">
        <f>'[6]附表2-1'!C25-H24</f>
        <v>2718</v>
      </c>
      <c r="D24" s="227">
        <f t="shared" si="0"/>
        <v>1</v>
      </c>
      <c r="E24" s="227">
        <f t="shared" si="1"/>
        <v>0.78349999999999997</v>
      </c>
      <c r="J24" s="201">
        <v>3469</v>
      </c>
    </row>
    <row r="25" spans="1:13" ht="15.75" customHeight="1">
      <c r="A25" s="34" t="s">
        <v>125</v>
      </c>
      <c r="B25" s="205">
        <f>'[6]附表2-1'!B26-G25</f>
        <v>4517</v>
      </c>
      <c r="C25" s="205">
        <f>'[6]附表2-1'!C26-H25</f>
        <v>4517</v>
      </c>
      <c r="D25" s="227">
        <f t="shared" si="0"/>
        <v>1</v>
      </c>
      <c r="E25" s="227">
        <f t="shared" si="1"/>
        <v>1.8673</v>
      </c>
      <c r="J25" s="201">
        <v>2419</v>
      </c>
    </row>
    <row r="26" spans="1:13" ht="15.75" customHeight="1">
      <c r="A26" s="34" t="s">
        <v>126</v>
      </c>
      <c r="B26" s="205">
        <f>'[6]附表2-1'!B27-G26</f>
        <v>0</v>
      </c>
      <c r="C26" s="205">
        <f>'[6]附表2-1'!C27-H26</f>
        <v>0</v>
      </c>
      <c r="D26" s="227"/>
      <c r="E26" s="227"/>
      <c r="J26" s="201"/>
    </row>
    <row r="27" spans="1:13" ht="15.75" customHeight="1">
      <c r="A27" s="34" t="s">
        <v>127</v>
      </c>
      <c r="B27" s="205">
        <f>'[6]附表2-1'!B28-G27</f>
        <v>17845</v>
      </c>
      <c r="C27" s="205">
        <f>'[6]附表2-1'!C28-H27</f>
        <v>17845</v>
      </c>
      <c r="D27" s="227">
        <f t="shared" si="0"/>
        <v>1</v>
      </c>
      <c r="E27" s="227">
        <f t="shared" si="1"/>
        <v>0.7863</v>
      </c>
      <c r="J27" s="201">
        <v>22696</v>
      </c>
    </row>
    <row r="28" spans="1:13" ht="15.75" customHeight="1">
      <c r="A28" s="34" t="s">
        <v>487</v>
      </c>
      <c r="B28" s="205">
        <f>'[6]附表2-1'!B29-G28</f>
        <v>284</v>
      </c>
      <c r="C28" s="205">
        <f>'[6]附表2-1'!C29-H28</f>
        <v>284</v>
      </c>
      <c r="D28" s="227">
        <f t="shared" si="0"/>
        <v>1</v>
      </c>
      <c r="E28" s="227">
        <f t="shared" si="1"/>
        <v>0.20910000000000001</v>
      </c>
      <c r="J28" s="201">
        <v>1358</v>
      </c>
    </row>
    <row r="29" spans="1:13" s="55" customFormat="1" ht="15.75" customHeight="1">
      <c r="A29" s="34" t="s">
        <v>128</v>
      </c>
      <c r="B29" s="205">
        <f>'[6]附表2-1'!B30-G29</f>
        <v>0</v>
      </c>
      <c r="C29" s="205">
        <f>'[6]附表2-1'!C30-H29</f>
        <v>185</v>
      </c>
      <c r="D29" s="227"/>
      <c r="E29" s="227">
        <f t="shared" si="1"/>
        <v>0.62709999999999999</v>
      </c>
      <c r="G29" s="50"/>
      <c r="H29" s="50"/>
      <c r="J29" s="201">
        <v>295</v>
      </c>
      <c r="K29" s="50"/>
      <c r="L29" s="50"/>
      <c r="M29" s="50"/>
    </row>
    <row r="30" spans="1:13" s="55" customFormat="1" ht="15.75" customHeight="1">
      <c r="A30" s="28" t="s">
        <v>385</v>
      </c>
      <c r="B30" s="203">
        <f>'[6]附表2-1'!B31-G30</f>
        <v>72529</v>
      </c>
      <c r="C30" s="203">
        <f>'[6]附表2-1'!C31-H30</f>
        <v>72714</v>
      </c>
      <c r="D30" s="228">
        <f t="shared" si="0"/>
        <v>1.0025999999999999</v>
      </c>
      <c r="E30" s="228">
        <f t="shared" si="1"/>
        <v>1.0717000000000001</v>
      </c>
      <c r="G30" s="50">
        <v>1533</v>
      </c>
      <c r="H30" s="50">
        <v>1533</v>
      </c>
      <c r="J30" s="201">
        <v>67852</v>
      </c>
      <c r="K30" s="50"/>
      <c r="L30" s="50"/>
      <c r="M30" s="50"/>
    </row>
    <row r="31" spans="1:13" s="55" customFormat="1" ht="15.75" customHeight="1">
      <c r="A31" s="31" t="s">
        <v>188</v>
      </c>
      <c r="B31" s="205"/>
      <c r="C31" s="203">
        <f>'[6]附表2-1'!C32-H31</f>
        <v>0</v>
      </c>
      <c r="D31" s="227"/>
      <c r="E31" s="228"/>
    </row>
    <row r="32" spans="1:13" ht="15.75" customHeight="1">
      <c r="A32" s="31" t="s">
        <v>189</v>
      </c>
      <c r="B32" s="205"/>
      <c r="C32" s="203">
        <f>'[6]附表2-1'!C33-H32</f>
        <v>186117</v>
      </c>
      <c r="D32" s="228"/>
      <c r="E32" s="228">
        <f t="shared" si="1"/>
        <v>1.0012000000000001</v>
      </c>
      <c r="H32" s="50">
        <f>H33+H37+H38+H40+H39+H41+H42</f>
        <v>23191</v>
      </c>
      <c r="J32" s="50">
        <f>J33+J37+J38+J39+J40+J41+J42</f>
        <v>185889</v>
      </c>
    </row>
    <row r="33" spans="1:10" ht="15.75" customHeight="1">
      <c r="A33" s="34" t="s">
        <v>190</v>
      </c>
      <c r="B33" s="205"/>
      <c r="C33" s="205">
        <f>'[6]附表2-1'!C34-H33</f>
        <v>98863</v>
      </c>
      <c r="D33" s="227"/>
      <c r="E33" s="227">
        <f t="shared" si="1"/>
        <v>0.9415</v>
      </c>
      <c r="F33" s="55"/>
      <c r="H33" s="50">
        <v>22865</v>
      </c>
      <c r="J33" s="201">
        <v>105001</v>
      </c>
    </row>
    <row r="34" spans="1:10" ht="15.75" customHeight="1">
      <c r="A34" s="34" t="s">
        <v>191</v>
      </c>
      <c r="B34" s="205"/>
      <c r="C34" s="205">
        <f>'[6]附表2-1'!C35-H34</f>
        <v>4119</v>
      </c>
      <c r="D34" s="227"/>
      <c r="E34" s="227">
        <f t="shared" si="1"/>
        <v>1</v>
      </c>
      <c r="F34" s="55"/>
      <c r="J34" s="201">
        <v>4119</v>
      </c>
    </row>
    <row r="35" spans="1:10" ht="15.75" customHeight="1">
      <c r="A35" s="34" t="s">
        <v>192</v>
      </c>
      <c r="B35" s="205"/>
      <c r="C35" s="205">
        <f>'[6]附表2-1'!C36-H35</f>
        <v>65641</v>
      </c>
      <c r="D35" s="227"/>
      <c r="E35" s="227">
        <f t="shared" si="1"/>
        <v>1.1284000000000001</v>
      </c>
      <c r="F35" s="55"/>
      <c r="J35" s="201">
        <v>58172</v>
      </c>
    </row>
    <row r="36" spans="1:10" ht="15.75" customHeight="1">
      <c r="A36" s="34" t="s">
        <v>193</v>
      </c>
      <c r="B36" s="205"/>
      <c r="C36" s="205">
        <f>'[6]附表2-1'!C37-H36</f>
        <v>51968</v>
      </c>
      <c r="D36" s="227"/>
      <c r="E36" s="227">
        <f t="shared" si="1"/>
        <v>1.2168000000000001</v>
      </c>
      <c r="F36" s="55"/>
      <c r="J36" s="201">
        <v>42710</v>
      </c>
    </row>
    <row r="37" spans="1:10" ht="15.75" customHeight="1">
      <c r="A37" s="34" t="s">
        <v>194</v>
      </c>
      <c r="B37" s="205"/>
      <c r="C37" s="205">
        <f>'[6]附表2-1'!C38-H37</f>
        <v>12802</v>
      </c>
      <c r="D37" s="227"/>
      <c r="E37" s="227">
        <f t="shared" si="1"/>
        <v>0.96860000000000002</v>
      </c>
      <c r="F37" s="55"/>
      <c r="H37" s="50">
        <v>226</v>
      </c>
      <c r="J37" s="201">
        <v>13217</v>
      </c>
    </row>
    <row r="38" spans="1:10" s="172" customFormat="1" ht="15.75" customHeight="1">
      <c r="A38" s="169" t="s">
        <v>195</v>
      </c>
      <c r="B38" s="205"/>
      <c r="C38" s="205">
        <f>'[6]附表2-1'!C39-H38</f>
        <v>356</v>
      </c>
      <c r="D38" s="227"/>
      <c r="E38" s="227"/>
      <c r="F38" s="55"/>
      <c r="G38" s="50"/>
      <c r="H38" s="50"/>
    </row>
    <row r="39" spans="1:10" s="172" customFormat="1" ht="15.75" customHeight="1">
      <c r="A39" s="34" t="s">
        <v>511</v>
      </c>
      <c r="B39" s="205"/>
      <c r="C39" s="205">
        <f>'[6]附表2-1'!C40-H39</f>
        <v>41872</v>
      </c>
      <c r="D39" s="227"/>
      <c r="E39" s="227">
        <f t="shared" si="1"/>
        <v>0.80889999999999995</v>
      </c>
      <c r="F39" s="55"/>
      <c r="J39" s="201">
        <v>51765</v>
      </c>
    </row>
    <row r="40" spans="1:10" ht="15.75" customHeight="1">
      <c r="A40" s="169" t="s">
        <v>196</v>
      </c>
      <c r="B40" s="205"/>
      <c r="C40" s="205">
        <f>'[6]附表2-1'!C41-H40</f>
        <v>0</v>
      </c>
      <c r="D40" s="227"/>
      <c r="E40" s="227"/>
      <c r="F40" s="55"/>
    </row>
    <row r="41" spans="1:10" ht="15.75" customHeight="1">
      <c r="A41" s="34" t="s">
        <v>161</v>
      </c>
      <c r="B41" s="205"/>
      <c r="C41" s="205">
        <f>'[6]附表2-1'!C42-H41</f>
        <v>30427</v>
      </c>
      <c r="D41" s="227"/>
      <c r="E41" s="227">
        <f t="shared" si="1"/>
        <v>1.9129</v>
      </c>
      <c r="F41" s="55"/>
      <c r="H41" s="50">
        <v>100</v>
      </c>
      <c r="J41" s="201">
        <v>15906</v>
      </c>
    </row>
    <row r="42" spans="1:10" s="55" customFormat="1" ht="15.75" customHeight="1">
      <c r="A42" s="34" t="s">
        <v>449</v>
      </c>
      <c r="B42" s="205"/>
      <c r="C42" s="205">
        <f>'[6]附表2-1'!C43-H42</f>
        <v>1797</v>
      </c>
      <c r="D42" s="227"/>
      <c r="E42" s="227"/>
    </row>
    <row r="43" spans="1:10">
      <c r="A43" s="28" t="s">
        <v>187</v>
      </c>
      <c r="B43" s="203">
        <v>72529</v>
      </c>
      <c r="C43" s="203">
        <f>'[6]附表2-1'!C44-H43</f>
        <v>258831</v>
      </c>
      <c r="D43" s="228">
        <f>C43/B43</f>
        <v>3.5687000000000002</v>
      </c>
      <c r="E43" s="228">
        <f t="shared" si="1"/>
        <v>1.0139</v>
      </c>
      <c r="F43" s="55"/>
      <c r="H43" s="50">
        <v>24724</v>
      </c>
      <c r="J43" s="201">
        <v>255290</v>
      </c>
    </row>
    <row r="44" spans="1:10">
      <c r="A44" s="324"/>
      <c r="B44" s="324"/>
      <c r="C44" s="324"/>
      <c r="D44" s="324"/>
      <c r="E44" s="324"/>
      <c r="F44" s="55"/>
    </row>
    <row r="45" spans="1:10" ht="30" customHeight="1">
      <c r="A45" s="324"/>
      <c r="B45" s="324"/>
      <c r="C45" s="324"/>
      <c r="D45" s="324"/>
      <c r="E45" s="324"/>
    </row>
    <row r="46" spans="1:10" ht="30" customHeight="1">
      <c r="A46" s="324"/>
      <c r="B46" s="324"/>
      <c r="C46" s="324"/>
      <c r="D46" s="324"/>
      <c r="E46" s="324"/>
    </row>
    <row r="47" spans="1:10">
      <c r="A47" s="322"/>
      <c r="B47" s="322"/>
      <c r="C47" s="322"/>
      <c r="D47" s="322"/>
      <c r="E47" s="322"/>
    </row>
  </sheetData>
  <mergeCells count="5">
    <mergeCell ref="A47:E47"/>
    <mergeCell ref="A2:E2"/>
    <mergeCell ref="A44:E44"/>
    <mergeCell ref="A45:E45"/>
    <mergeCell ref="A46:E4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W44"/>
  <sheetViews>
    <sheetView showZeros="0" topLeftCell="A19" workbookViewId="0">
      <selection activeCell="D42" sqref="D42"/>
    </sheetView>
  </sheetViews>
  <sheetFormatPr defaultRowHeight="14.25"/>
  <cols>
    <col min="1" max="1" width="25.75" style="36" customWidth="1"/>
    <col min="2" max="2" width="11.125" style="36" customWidth="1"/>
    <col min="3" max="3" width="11.125" style="37" customWidth="1"/>
    <col min="4" max="5" width="15.75" style="37" customWidth="1"/>
    <col min="6" max="6" width="9" style="36"/>
    <col min="7" max="7" width="33.625" style="36" hidden="1" customWidth="1"/>
    <col min="8" max="8" width="0" style="36" hidden="1" customWidth="1"/>
    <col min="9" max="9" width="9.625" style="36" hidden="1" customWidth="1"/>
    <col min="10" max="11" width="0" style="36" hidden="1" customWidth="1"/>
    <col min="12" max="12" width="9.625" style="36" hidden="1" customWidth="1"/>
    <col min="13" max="13" width="9.625" style="36" bestFit="1" customWidth="1"/>
    <col min="14" max="254" width="9" style="36"/>
    <col min="255" max="255" width="27.625" style="36" bestFit="1" customWidth="1"/>
    <col min="256" max="256" width="11.625" style="36" bestFit="1" customWidth="1"/>
    <col min="257" max="257" width="13.25" style="36" bestFit="1" customWidth="1"/>
    <col min="258" max="258" width="10.75" style="36" customWidth="1"/>
    <col min="259" max="259" width="12.75" style="36" customWidth="1"/>
    <col min="260" max="260" width="0" style="36" hidden="1" customWidth="1"/>
    <col min="261" max="510" width="9" style="36"/>
    <col min="511" max="511" width="27.625" style="36" bestFit="1" customWidth="1"/>
    <col min="512" max="512" width="11.625" style="36" bestFit="1" customWidth="1"/>
    <col min="513" max="513" width="13.25" style="36" bestFit="1" customWidth="1"/>
    <col min="514" max="514" width="10.75" style="36" customWidth="1"/>
    <col min="515" max="515" width="12.75" style="36" customWidth="1"/>
    <col min="516" max="516" width="0" style="36" hidden="1" customWidth="1"/>
    <col min="517" max="766" width="9" style="36"/>
    <col min="767" max="767" width="27.625" style="36" bestFit="1" customWidth="1"/>
    <col min="768" max="768" width="11.625" style="36" bestFit="1" customWidth="1"/>
    <col min="769" max="769" width="13.25" style="36" bestFit="1" customWidth="1"/>
    <col min="770" max="770" width="10.75" style="36" customWidth="1"/>
    <col min="771" max="771" width="12.75" style="36" customWidth="1"/>
    <col min="772" max="772" width="0" style="36" hidden="1" customWidth="1"/>
    <col min="773" max="1022" width="9" style="36"/>
    <col min="1023" max="1023" width="27.625" style="36" bestFit="1" customWidth="1"/>
    <col min="1024" max="1024" width="11.625" style="36" bestFit="1" customWidth="1"/>
    <col min="1025" max="1025" width="13.25" style="36" bestFit="1" customWidth="1"/>
    <col min="1026" max="1026" width="10.75" style="36" customWidth="1"/>
    <col min="1027" max="1027" width="12.75" style="36" customWidth="1"/>
    <col min="1028" max="1028" width="0" style="36" hidden="1" customWidth="1"/>
    <col min="1029" max="1278" width="9" style="36"/>
    <col min="1279" max="1279" width="27.625" style="36" bestFit="1" customWidth="1"/>
    <col min="1280" max="1280" width="11.625" style="36" bestFit="1" customWidth="1"/>
    <col min="1281" max="1281" width="13.25" style="36" bestFit="1" customWidth="1"/>
    <col min="1282" max="1282" width="10.75" style="36" customWidth="1"/>
    <col min="1283" max="1283" width="12.75" style="36" customWidth="1"/>
    <col min="1284" max="1284" width="0" style="36" hidden="1" customWidth="1"/>
    <col min="1285" max="1534" width="9" style="36"/>
    <col min="1535" max="1535" width="27.625" style="36" bestFit="1" customWidth="1"/>
    <col min="1536" max="1536" width="11.625" style="36" bestFit="1" customWidth="1"/>
    <col min="1537" max="1537" width="13.25" style="36" bestFit="1" customWidth="1"/>
    <col min="1538" max="1538" width="10.75" style="36" customWidth="1"/>
    <col min="1539" max="1539" width="12.75" style="36" customWidth="1"/>
    <col min="1540" max="1540" width="0" style="36" hidden="1" customWidth="1"/>
    <col min="1541" max="1790" width="9" style="36"/>
    <col min="1791" max="1791" width="27.625" style="36" bestFit="1" customWidth="1"/>
    <col min="1792" max="1792" width="11.625" style="36" bestFit="1" customWidth="1"/>
    <col min="1793" max="1793" width="13.25" style="36" bestFit="1" customWidth="1"/>
    <col min="1794" max="1794" width="10.75" style="36" customWidth="1"/>
    <col min="1795" max="1795" width="12.75" style="36" customWidth="1"/>
    <col min="1796" max="1796" width="0" style="36" hidden="1" customWidth="1"/>
    <col min="1797" max="2046" width="9" style="36"/>
    <col min="2047" max="2047" width="27.625" style="36" bestFit="1" customWidth="1"/>
    <col min="2048" max="2048" width="11.625" style="36" bestFit="1" customWidth="1"/>
    <col min="2049" max="2049" width="13.25" style="36" bestFit="1" customWidth="1"/>
    <col min="2050" max="2050" width="10.75" style="36" customWidth="1"/>
    <col min="2051" max="2051" width="12.75" style="36" customWidth="1"/>
    <col min="2052" max="2052" width="0" style="36" hidden="1" customWidth="1"/>
    <col min="2053" max="2302" width="9" style="36"/>
    <col min="2303" max="2303" width="27.625" style="36" bestFit="1" customWidth="1"/>
    <col min="2304" max="2304" width="11.625" style="36" bestFit="1" customWidth="1"/>
    <col min="2305" max="2305" width="13.25" style="36" bestFit="1" customWidth="1"/>
    <col min="2306" max="2306" width="10.75" style="36" customWidth="1"/>
    <col min="2307" max="2307" width="12.75" style="36" customWidth="1"/>
    <col min="2308" max="2308" width="0" style="36" hidden="1" customWidth="1"/>
    <col min="2309" max="2558" width="9" style="36"/>
    <col min="2559" max="2559" width="27.625" style="36" bestFit="1" customWidth="1"/>
    <col min="2560" max="2560" width="11.625" style="36" bestFit="1" customWidth="1"/>
    <col min="2561" max="2561" width="13.25" style="36" bestFit="1" customWidth="1"/>
    <col min="2562" max="2562" width="10.75" style="36" customWidth="1"/>
    <col min="2563" max="2563" width="12.75" style="36" customWidth="1"/>
    <col min="2564" max="2564" width="0" style="36" hidden="1" customWidth="1"/>
    <col min="2565" max="2814" width="9" style="36"/>
    <col min="2815" max="2815" width="27.625" style="36" bestFit="1" customWidth="1"/>
    <col min="2816" max="2816" width="11.625" style="36" bestFit="1" customWidth="1"/>
    <col min="2817" max="2817" width="13.25" style="36" bestFit="1" customWidth="1"/>
    <col min="2818" max="2818" width="10.75" style="36" customWidth="1"/>
    <col min="2819" max="2819" width="12.75" style="36" customWidth="1"/>
    <col min="2820" max="2820" width="0" style="36" hidden="1" customWidth="1"/>
    <col min="2821" max="3070" width="9" style="36"/>
    <col min="3071" max="3071" width="27.625" style="36" bestFit="1" customWidth="1"/>
    <col min="3072" max="3072" width="11.625" style="36" bestFit="1" customWidth="1"/>
    <col min="3073" max="3073" width="13.25" style="36" bestFit="1" customWidth="1"/>
    <col min="3074" max="3074" width="10.75" style="36" customWidth="1"/>
    <col min="3075" max="3075" width="12.75" style="36" customWidth="1"/>
    <col min="3076" max="3076" width="0" style="36" hidden="1" customWidth="1"/>
    <col min="3077" max="3326" width="9" style="36"/>
    <col min="3327" max="3327" width="27.625" style="36" bestFit="1" customWidth="1"/>
    <col min="3328" max="3328" width="11.625" style="36" bestFit="1" customWidth="1"/>
    <col min="3329" max="3329" width="13.25" style="36" bestFit="1" customWidth="1"/>
    <col min="3330" max="3330" width="10.75" style="36" customWidth="1"/>
    <col min="3331" max="3331" width="12.75" style="36" customWidth="1"/>
    <col min="3332" max="3332" width="0" style="36" hidden="1" customWidth="1"/>
    <col min="3333" max="3582" width="9" style="36"/>
    <col min="3583" max="3583" width="27.625" style="36" bestFit="1" customWidth="1"/>
    <col min="3584" max="3584" width="11.625" style="36" bestFit="1" customWidth="1"/>
    <col min="3585" max="3585" width="13.25" style="36" bestFit="1" customWidth="1"/>
    <col min="3586" max="3586" width="10.75" style="36" customWidth="1"/>
    <col min="3587" max="3587" width="12.75" style="36" customWidth="1"/>
    <col min="3588" max="3588" width="0" style="36" hidden="1" customWidth="1"/>
    <col min="3589" max="3838" width="9" style="36"/>
    <col min="3839" max="3839" width="27.625" style="36" bestFit="1" customWidth="1"/>
    <col min="3840" max="3840" width="11.625" style="36" bestFit="1" customWidth="1"/>
    <col min="3841" max="3841" width="13.25" style="36" bestFit="1" customWidth="1"/>
    <col min="3842" max="3842" width="10.75" style="36" customWidth="1"/>
    <col min="3843" max="3843" width="12.75" style="36" customWidth="1"/>
    <col min="3844" max="3844" width="0" style="36" hidden="1" customWidth="1"/>
    <col min="3845" max="4094" width="9" style="36"/>
    <col min="4095" max="4095" width="27.625" style="36" bestFit="1" customWidth="1"/>
    <col min="4096" max="4096" width="11.625" style="36" bestFit="1" customWidth="1"/>
    <col min="4097" max="4097" width="13.25" style="36" bestFit="1" customWidth="1"/>
    <col min="4098" max="4098" width="10.75" style="36" customWidth="1"/>
    <col min="4099" max="4099" width="12.75" style="36" customWidth="1"/>
    <col min="4100" max="4100" width="0" style="36" hidden="1" customWidth="1"/>
    <col min="4101" max="4350" width="9" style="36"/>
    <col min="4351" max="4351" width="27.625" style="36" bestFit="1" customWidth="1"/>
    <col min="4352" max="4352" width="11.625" style="36" bestFit="1" customWidth="1"/>
    <col min="4353" max="4353" width="13.25" style="36" bestFit="1" customWidth="1"/>
    <col min="4354" max="4354" width="10.75" style="36" customWidth="1"/>
    <col min="4355" max="4355" width="12.75" style="36" customWidth="1"/>
    <col min="4356" max="4356" width="0" style="36" hidden="1" customWidth="1"/>
    <col min="4357" max="4606" width="9" style="36"/>
    <col min="4607" max="4607" width="27.625" style="36" bestFit="1" customWidth="1"/>
    <col min="4608" max="4608" width="11.625" style="36" bestFit="1" customWidth="1"/>
    <col min="4609" max="4609" width="13.25" style="36" bestFit="1" customWidth="1"/>
    <col min="4610" max="4610" width="10.75" style="36" customWidth="1"/>
    <col min="4611" max="4611" width="12.75" style="36" customWidth="1"/>
    <col min="4612" max="4612" width="0" style="36" hidden="1" customWidth="1"/>
    <col min="4613" max="4862" width="9" style="36"/>
    <col min="4863" max="4863" width="27.625" style="36" bestFit="1" customWidth="1"/>
    <col min="4864" max="4864" width="11.625" style="36" bestFit="1" customWidth="1"/>
    <col min="4865" max="4865" width="13.25" style="36" bestFit="1" customWidth="1"/>
    <col min="4866" max="4866" width="10.75" style="36" customWidth="1"/>
    <col min="4867" max="4867" width="12.75" style="36" customWidth="1"/>
    <col min="4868" max="4868" width="0" style="36" hidden="1" customWidth="1"/>
    <col min="4869" max="5118" width="9" style="36"/>
    <col min="5119" max="5119" width="27.625" style="36" bestFit="1" customWidth="1"/>
    <col min="5120" max="5120" width="11.625" style="36" bestFit="1" customWidth="1"/>
    <col min="5121" max="5121" width="13.25" style="36" bestFit="1" customWidth="1"/>
    <col min="5122" max="5122" width="10.75" style="36" customWidth="1"/>
    <col min="5123" max="5123" width="12.75" style="36" customWidth="1"/>
    <col min="5124" max="5124" width="0" style="36" hidden="1" customWidth="1"/>
    <col min="5125" max="5374" width="9" style="36"/>
    <col min="5375" max="5375" width="27.625" style="36" bestFit="1" customWidth="1"/>
    <col min="5376" max="5376" width="11.625" style="36" bestFit="1" customWidth="1"/>
    <col min="5377" max="5377" width="13.25" style="36" bestFit="1" customWidth="1"/>
    <col min="5378" max="5378" width="10.75" style="36" customWidth="1"/>
    <col min="5379" max="5379" width="12.75" style="36" customWidth="1"/>
    <col min="5380" max="5380" width="0" style="36" hidden="1" customWidth="1"/>
    <col min="5381" max="5630" width="9" style="36"/>
    <col min="5631" max="5631" width="27.625" style="36" bestFit="1" customWidth="1"/>
    <col min="5632" max="5632" width="11.625" style="36" bestFit="1" customWidth="1"/>
    <col min="5633" max="5633" width="13.25" style="36" bestFit="1" customWidth="1"/>
    <col min="5634" max="5634" width="10.75" style="36" customWidth="1"/>
    <col min="5635" max="5635" width="12.75" style="36" customWidth="1"/>
    <col min="5636" max="5636" width="0" style="36" hidden="1" customWidth="1"/>
    <col min="5637" max="5886" width="9" style="36"/>
    <col min="5887" max="5887" width="27.625" style="36" bestFit="1" customWidth="1"/>
    <col min="5888" max="5888" width="11.625" style="36" bestFit="1" customWidth="1"/>
    <col min="5889" max="5889" width="13.25" style="36" bestFit="1" customWidth="1"/>
    <col min="5890" max="5890" width="10.75" style="36" customWidth="1"/>
    <col min="5891" max="5891" width="12.75" style="36" customWidth="1"/>
    <col min="5892" max="5892" width="0" style="36" hidden="1" customWidth="1"/>
    <col min="5893" max="6142" width="9" style="36"/>
    <col min="6143" max="6143" width="27.625" style="36" bestFit="1" customWidth="1"/>
    <col min="6144" max="6144" width="11.625" style="36" bestFit="1" customWidth="1"/>
    <col min="6145" max="6145" width="13.25" style="36" bestFit="1" customWidth="1"/>
    <col min="6146" max="6146" width="10.75" style="36" customWidth="1"/>
    <col min="6147" max="6147" width="12.75" style="36" customWidth="1"/>
    <col min="6148" max="6148" width="0" style="36" hidden="1" customWidth="1"/>
    <col min="6149" max="6398" width="9" style="36"/>
    <col min="6399" max="6399" width="27.625" style="36" bestFit="1" customWidth="1"/>
    <col min="6400" max="6400" width="11.625" style="36" bestFit="1" customWidth="1"/>
    <col min="6401" max="6401" width="13.25" style="36" bestFit="1" customWidth="1"/>
    <col min="6402" max="6402" width="10.75" style="36" customWidth="1"/>
    <col min="6403" max="6403" width="12.75" style="36" customWidth="1"/>
    <col min="6404" max="6404" width="0" style="36" hidden="1" customWidth="1"/>
    <col min="6405" max="6654" width="9" style="36"/>
    <col min="6655" max="6655" width="27.625" style="36" bestFit="1" customWidth="1"/>
    <col min="6656" max="6656" width="11.625" style="36" bestFit="1" customWidth="1"/>
    <col min="6657" max="6657" width="13.25" style="36" bestFit="1" customWidth="1"/>
    <col min="6658" max="6658" width="10.75" style="36" customWidth="1"/>
    <col min="6659" max="6659" width="12.75" style="36" customWidth="1"/>
    <col min="6660" max="6660" width="0" style="36" hidden="1" customWidth="1"/>
    <col min="6661" max="6910" width="9" style="36"/>
    <col min="6911" max="6911" width="27.625" style="36" bestFit="1" customWidth="1"/>
    <col min="6912" max="6912" width="11.625" style="36" bestFit="1" customWidth="1"/>
    <col min="6913" max="6913" width="13.25" style="36" bestFit="1" customWidth="1"/>
    <col min="6914" max="6914" width="10.75" style="36" customWidth="1"/>
    <col min="6915" max="6915" width="12.75" style="36" customWidth="1"/>
    <col min="6916" max="6916" width="0" style="36" hidden="1" customWidth="1"/>
    <col min="6917" max="7166" width="9" style="36"/>
    <col min="7167" max="7167" width="27.625" style="36" bestFit="1" customWidth="1"/>
    <col min="7168" max="7168" width="11.625" style="36" bestFit="1" customWidth="1"/>
    <col min="7169" max="7169" width="13.25" style="36" bestFit="1" customWidth="1"/>
    <col min="7170" max="7170" width="10.75" style="36" customWidth="1"/>
    <col min="7171" max="7171" width="12.75" style="36" customWidth="1"/>
    <col min="7172" max="7172" width="0" style="36" hidden="1" customWidth="1"/>
    <col min="7173" max="7422" width="9" style="36"/>
    <col min="7423" max="7423" width="27.625" style="36" bestFit="1" customWidth="1"/>
    <col min="7424" max="7424" width="11.625" style="36" bestFit="1" customWidth="1"/>
    <col min="7425" max="7425" width="13.25" style="36" bestFit="1" customWidth="1"/>
    <col min="7426" max="7426" width="10.75" style="36" customWidth="1"/>
    <col min="7427" max="7427" width="12.75" style="36" customWidth="1"/>
    <col min="7428" max="7428" width="0" style="36" hidden="1" customWidth="1"/>
    <col min="7429" max="7678" width="9" style="36"/>
    <col min="7679" max="7679" width="27.625" style="36" bestFit="1" customWidth="1"/>
    <col min="7680" max="7680" width="11.625" style="36" bestFit="1" customWidth="1"/>
    <col min="7681" max="7681" width="13.25" style="36" bestFit="1" customWidth="1"/>
    <col min="7682" max="7682" width="10.75" style="36" customWidth="1"/>
    <col min="7683" max="7683" width="12.75" style="36" customWidth="1"/>
    <col min="7684" max="7684" width="0" style="36" hidden="1" customWidth="1"/>
    <col min="7685" max="7934" width="9" style="36"/>
    <col min="7935" max="7935" width="27.625" style="36" bestFit="1" customWidth="1"/>
    <col min="7936" max="7936" width="11.625" style="36" bestFit="1" customWidth="1"/>
    <col min="7937" max="7937" width="13.25" style="36" bestFit="1" customWidth="1"/>
    <col min="7938" max="7938" width="10.75" style="36" customWidth="1"/>
    <col min="7939" max="7939" width="12.75" style="36" customWidth="1"/>
    <col min="7940" max="7940" width="0" style="36" hidden="1" customWidth="1"/>
    <col min="7941" max="8190" width="9" style="36"/>
    <col min="8191" max="8191" width="27.625" style="36" bestFit="1" customWidth="1"/>
    <col min="8192" max="8192" width="11.625" style="36" bestFit="1" customWidth="1"/>
    <col min="8193" max="8193" width="13.25" style="36" bestFit="1" customWidth="1"/>
    <col min="8194" max="8194" width="10.75" style="36" customWidth="1"/>
    <col min="8195" max="8195" width="12.75" style="36" customWidth="1"/>
    <col min="8196" max="8196" width="0" style="36" hidden="1" customWidth="1"/>
    <col min="8197" max="8446" width="9" style="36"/>
    <col min="8447" max="8447" width="27.625" style="36" bestFit="1" customWidth="1"/>
    <col min="8448" max="8448" width="11.625" style="36" bestFit="1" customWidth="1"/>
    <col min="8449" max="8449" width="13.25" style="36" bestFit="1" customWidth="1"/>
    <col min="8450" max="8450" width="10.75" style="36" customWidth="1"/>
    <col min="8451" max="8451" width="12.75" style="36" customWidth="1"/>
    <col min="8452" max="8452" width="0" style="36" hidden="1" customWidth="1"/>
    <col min="8453" max="8702" width="9" style="36"/>
    <col min="8703" max="8703" width="27.625" style="36" bestFit="1" customWidth="1"/>
    <col min="8704" max="8704" width="11.625" style="36" bestFit="1" customWidth="1"/>
    <col min="8705" max="8705" width="13.25" style="36" bestFit="1" customWidth="1"/>
    <col min="8706" max="8706" width="10.75" style="36" customWidth="1"/>
    <col min="8707" max="8707" width="12.75" style="36" customWidth="1"/>
    <col min="8708" max="8708" width="0" style="36" hidden="1" customWidth="1"/>
    <col min="8709" max="8958" width="9" style="36"/>
    <col min="8959" max="8959" width="27.625" style="36" bestFit="1" customWidth="1"/>
    <col min="8960" max="8960" width="11.625" style="36" bestFit="1" customWidth="1"/>
    <col min="8961" max="8961" width="13.25" style="36" bestFit="1" customWidth="1"/>
    <col min="8962" max="8962" width="10.75" style="36" customWidth="1"/>
    <col min="8963" max="8963" width="12.75" style="36" customWidth="1"/>
    <col min="8964" max="8964" width="0" style="36" hidden="1" customWidth="1"/>
    <col min="8965" max="9214" width="9" style="36"/>
    <col min="9215" max="9215" width="27.625" style="36" bestFit="1" customWidth="1"/>
    <col min="9216" max="9216" width="11.625" style="36" bestFit="1" customWidth="1"/>
    <col min="9217" max="9217" width="13.25" style="36" bestFit="1" customWidth="1"/>
    <col min="9218" max="9218" width="10.75" style="36" customWidth="1"/>
    <col min="9219" max="9219" width="12.75" style="36" customWidth="1"/>
    <col min="9220" max="9220" width="0" style="36" hidden="1" customWidth="1"/>
    <col min="9221" max="9470" width="9" style="36"/>
    <col min="9471" max="9471" width="27.625" style="36" bestFit="1" customWidth="1"/>
    <col min="9472" max="9472" width="11.625" style="36" bestFit="1" customWidth="1"/>
    <col min="9473" max="9473" width="13.25" style="36" bestFit="1" customWidth="1"/>
    <col min="9474" max="9474" width="10.75" style="36" customWidth="1"/>
    <col min="9475" max="9475" width="12.75" style="36" customWidth="1"/>
    <col min="9476" max="9476" width="0" style="36" hidden="1" customWidth="1"/>
    <col min="9477" max="9726" width="9" style="36"/>
    <col min="9727" max="9727" width="27.625" style="36" bestFit="1" customWidth="1"/>
    <col min="9728" max="9728" width="11.625" style="36" bestFit="1" customWidth="1"/>
    <col min="9729" max="9729" width="13.25" style="36" bestFit="1" customWidth="1"/>
    <col min="9730" max="9730" width="10.75" style="36" customWidth="1"/>
    <col min="9731" max="9731" width="12.75" style="36" customWidth="1"/>
    <col min="9732" max="9732" width="0" style="36" hidden="1" customWidth="1"/>
    <col min="9733" max="9982" width="9" style="36"/>
    <col min="9983" max="9983" width="27.625" style="36" bestFit="1" customWidth="1"/>
    <col min="9984" max="9984" width="11.625" style="36" bestFit="1" customWidth="1"/>
    <col min="9985" max="9985" width="13.25" style="36" bestFit="1" customWidth="1"/>
    <col min="9986" max="9986" width="10.75" style="36" customWidth="1"/>
    <col min="9987" max="9987" width="12.75" style="36" customWidth="1"/>
    <col min="9988" max="9988" width="0" style="36" hidden="1" customWidth="1"/>
    <col min="9989" max="10238" width="9" style="36"/>
    <col min="10239" max="10239" width="27.625" style="36" bestFit="1" customWidth="1"/>
    <col min="10240" max="10240" width="11.625" style="36" bestFit="1" customWidth="1"/>
    <col min="10241" max="10241" width="13.25" style="36" bestFit="1" customWidth="1"/>
    <col min="10242" max="10242" width="10.75" style="36" customWidth="1"/>
    <col min="10243" max="10243" width="12.75" style="36" customWidth="1"/>
    <col min="10244" max="10244" width="0" style="36" hidden="1" customWidth="1"/>
    <col min="10245" max="10494" width="9" style="36"/>
    <col min="10495" max="10495" width="27.625" style="36" bestFit="1" customWidth="1"/>
    <col min="10496" max="10496" width="11.625" style="36" bestFit="1" customWidth="1"/>
    <col min="10497" max="10497" width="13.25" style="36" bestFit="1" customWidth="1"/>
    <col min="10498" max="10498" width="10.75" style="36" customWidth="1"/>
    <col min="10499" max="10499" width="12.75" style="36" customWidth="1"/>
    <col min="10500" max="10500" width="0" style="36" hidden="1" customWidth="1"/>
    <col min="10501" max="10750" width="9" style="36"/>
    <col min="10751" max="10751" width="27.625" style="36" bestFit="1" customWidth="1"/>
    <col min="10752" max="10752" width="11.625" style="36" bestFit="1" customWidth="1"/>
    <col min="10753" max="10753" width="13.25" style="36" bestFit="1" customWidth="1"/>
    <col min="10754" max="10754" width="10.75" style="36" customWidth="1"/>
    <col min="10755" max="10755" width="12.75" style="36" customWidth="1"/>
    <col min="10756" max="10756" width="0" style="36" hidden="1" customWidth="1"/>
    <col min="10757" max="11006" width="9" style="36"/>
    <col min="11007" max="11007" width="27.625" style="36" bestFit="1" customWidth="1"/>
    <col min="11008" max="11008" width="11.625" style="36" bestFit="1" customWidth="1"/>
    <col min="11009" max="11009" width="13.25" style="36" bestFit="1" customWidth="1"/>
    <col min="11010" max="11010" width="10.75" style="36" customWidth="1"/>
    <col min="11011" max="11011" width="12.75" style="36" customWidth="1"/>
    <col min="11012" max="11012" width="0" style="36" hidden="1" customWidth="1"/>
    <col min="11013" max="11262" width="9" style="36"/>
    <col min="11263" max="11263" width="27.625" style="36" bestFit="1" customWidth="1"/>
    <col min="11264" max="11264" width="11.625" style="36" bestFit="1" customWidth="1"/>
    <col min="11265" max="11265" width="13.25" style="36" bestFit="1" customWidth="1"/>
    <col min="11266" max="11266" width="10.75" style="36" customWidth="1"/>
    <col min="11267" max="11267" width="12.75" style="36" customWidth="1"/>
    <col min="11268" max="11268" width="0" style="36" hidden="1" customWidth="1"/>
    <col min="11269" max="11518" width="9" style="36"/>
    <col min="11519" max="11519" width="27.625" style="36" bestFit="1" customWidth="1"/>
    <col min="11520" max="11520" width="11.625" style="36" bestFit="1" customWidth="1"/>
    <col min="11521" max="11521" width="13.25" style="36" bestFit="1" customWidth="1"/>
    <col min="11522" max="11522" width="10.75" style="36" customWidth="1"/>
    <col min="11523" max="11523" width="12.75" style="36" customWidth="1"/>
    <col min="11524" max="11524" width="0" style="36" hidden="1" customWidth="1"/>
    <col min="11525" max="11774" width="9" style="36"/>
    <col min="11775" max="11775" width="27.625" style="36" bestFit="1" customWidth="1"/>
    <col min="11776" max="11776" width="11.625" style="36" bestFit="1" customWidth="1"/>
    <col min="11777" max="11777" width="13.25" style="36" bestFit="1" customWidth="1"/>
    <col min="11778" max="11778" width="10.75" style="36" customWidth="1"/>
    <col min="11779" max="11779" width="12.75" style="36" customWidth="1"/>
    <col min="11780" max="11780" width="0" style="36" hidden="1" customWidth="1"/>
    <col min="11781" max="12030" width="9" style="36"/>
    <col min="12031" max="12031" width="27.625" style="36" bestFit="1" customWidth="1"/>
    <col min="12032" max="12032" width="11.625" style="36" bestFit="1" customWidth="1"/>
    <col min="12033" max="12033" width="13.25" style="36" bestFit="1" customWidth="1"/>
    <col min="12034" max="12034" width="10.75" style="36" customWidth="1"/>
    <col min="12035" max="12035" width="12.75" style="36" customWidth="1"/>
    <col min="12036" max="12036" width="0" style="36" hidden="1" customWidth="1"/>
    <col min="12037" max="12286" width="9" style="36"/>
    <col min="12287" max="12287" width="27.625" style="36" bestFit="1" customWidth="1"/>
    <col min="12288" max="12288" width="11.625" style="36" bestFit="1" customWidth="1"/>
    <col min="12289" max="12289" width="13.25" style="36" bestFit="1" customWidth="1"/>
    <col min="12290" max="12290" width="10.75" style="36" customWidth="1"/>
    <col min="12291" max="12291" width="12.75" style="36" customWidth="1"/>
    <col min="12292" max="12292" width="0" style="36" hidden="1" customWidth="1"/>
    <col min="12293" max="12542" width="9" style="36"/>
    <col min="12543" max="12543" width="27.625" style="36" bestFit="1" customWidth="1"/>
    <col min="12544" max="12544" width="11.625" style="36" bestFit="1" customWidth="1"/>
    <col min="12545" max="12545" width="13.25" style="36" bestFit="1" customWidth="1"/>
    <col min="12546" max="12546" width="10.75" style="36" customWidth="1"/>
    <col min="12547" max="12547" width="12.75" style="36" customWidth="1"/>
    <col min="12548" max="12548" width="0" style="36" hidden="1" customWidth="1"/>
    <col min="12549" max="12798" width="9" style="36"/>
    <col min="12799" max="12799" width="27.625" style="36" bestFit="1" customWidth="1"/>
    <col min="12800" max="12800" width="11.625" style="36" bestFit="1" customWidth="1"/>
    <col min="12801" max="12801" width="13.25" style="36" bestFit="1" customWidth="1"/>
    <col min="12802" max="12802" width="10.75" style="36" customWidth="1"/>
    <col min="12803" max="12803" width="12.75" style="36" customWidth="1"/>
    <col min="12804" max="12804" width="0" style="36" hidden="1" customWidth="1"/>
    <col min="12805" max="13054" width="9" style="36"/>
    <col min="13055" max="13055" width="27.625" style="36" bestFit="1" customWidth="1"/>
    <col min="13056" max="13056" width="11.625" style="36" bestFit="1" customWidth="1"/>
    <col min="13057" max="13057" width="13.25" style="36" bestFit="1" customWidth="1"/>
    <col min="13058" max="13058" width="10.75" style="36" customWidth="1"/>
    <col min="13059" max="13059" width="12.75" style="36" customWidth="1"/>
    <col min="13060" max="13060" width="0" style="36" hidden="1" customWidth="1"/>
    <col min="13061" max="13310" width="9" style="36"/>
    <col min="13311" max="13311" width="27.625" style="36" bestFit="1" customWidth="1"/>
    <col min="13312" max="13312" width="11.625" style="36" bestFit="1" customWidth="1"/>
    <col min="13313" max="13313" width="13.25" style="36" bestFit="1" customWidth="1"/>
    <col min="13314" max="13314" width="10.75" style="36" customWidth="1"/>
    <col min="13315" max="13315" width="12.75" style="36" customWidth="1"/>
    <col min="13316" max="13316" width="0" style="36" hidden="1" customWidth="1"/>
    <col min="13317" max="13566" width="9" style="36"/>
    <col min="13567" max="13567" width="27.625" style="36" bestFit="1" customWidth="1"/>
    <col min="13568" max="13568" width="11.625" style="36" bestFit="1" customWidth="1"/>
    <col min="13569" max="13569" width="13.25" style="36" bestFit="1" customWidth="1"/>
    <col min="13570" max="13570" width="10.75" style="36" customWidth="1"/>
    <col min="13571" max="13571" width="12.75" style="36" customWidth="1"/>
    <col min="13572" max="13572" width="0" style="36" hidden="1" customWidth="1"/>
    <col min="13573" max="13822" width="9" style="36"/>
    <col min="13823" max="13823" width="27.625" style="36" bestFit="1" customWidth="1"/>
    <col min="13824" max="13824" width="11.625" style="36" bestFit="1" customWidth="1"/>
    <col min="13825" max="13825" width="13.25" style="36" bestFit="1" customWidth="1"/>
    <col min="13826" max="13826" width="10.75" style="36" customWidth="1"/>
    <col min="13827" max="13827" width="12.75" style="36" customWidth="1"/>
    <col min="13828" max="13828" width="0" style="36" hidden="1" customWidth="1"/>
    <col min="13829" max="14078" width="9" style="36"/>
    <col min="14079" max="14079" width="27.625" style="36" bestFit="1" customWidth="1"/>
    <col min="14080" max="14080" width="11.625" style="36" bestFit="1" customWidth="1"/>
    <col min="14081" max="14081" width="13.25" style="36" bestFit="1" customWidth="1"/>
    <col min="14082" max="14082" width="10.75" style="36" customWidth="1"/>
    <col min="14083" max="14083" width="12.75" style="36" customWidth="1"/>
    <col min="14084" max="14084" width="0" style="36" hidden="1" customWidth="1"/>
    <col min="14085" max="14334" width="9" style="36"/>
    <col min="14335" max="14335" width="27.625" style="36" bestFit="1" customWidth="1"/>
    <col min="14336" max="14336" width="11.625" style="36" bestFit="1" customWidth="1"/>
    <col min="14337" max="14337" width="13.25" style="36" bestFit="1" customWidth="1"/>
    <col min="14338" max="14338" width="10.75" style="36" customWidth="1"/>
    <col min="14339" max="14339" width="12.75" style="36" customWidth="1"/>
    <col min="14340" max="14340" width="0" style="36" hidden="1" customWidth="1"/>
    <col min="14341" max="14590" width="9" style="36"/>
    <col min="14591" max="14591" width="27.625" style="36" bestFit="1" customWidth="1"/>
    <col min="14592" max="14592" width="11.625" style="36" bestFit="1" customWidth="1"/>
    <col min="14593" max="14593" width="13.25" style="36" bestFit="1" customWidth="1"/>
    <col min="14594" max="14594" width="10.75" style="36" customWidth="1"/>
    <col min="14595" max="14595" width="12.75" style="36" customWidth="1"/>
    <col min="14596" max="14596" width="0" style="36" hidden="1" customWidth="1"/>
    <col min="14597" max="14846" width="9" style="36"/>
    <col min="14847" max="14847" width="27.625" style="36" bestFit="1" customWidth="1"/>
    <col min="14848" max="14848" width="11.625" style="36" bestFit="1" customWidth="1"/>
    <col min="14849" max="14849" width="13.25" style="36" bestFit="1" customWidth="1"/>
    <col min="14850" max="14850" width="10.75" style="36" customWidth="1"/>
    <col min="14851" max="14851" width="12.75" style="36" customWidth="1"/>
    <col min="14852" max="14852" width="0" style="36" hidden="1" customWidth="1"/>
    <col min="14853" max="15102" width="9" style="36"/>
    <col min="15103" max="15103" width="27.625" style="36" bestFit="1" customWidth="1"/>
    <col min="15104" max="15104" width="11.625" style="36" bestFit="1" customWidth="1"/>
    <col min="15105" max="15105" width="13.25" style="36" bestFit="1" customWidth="1"/>
    <col min="15106" max="15106" width="10.75" style="36" customWidth="1"/>
    <col min="15107" max="15107" width="12.75" style="36" customWidth="1"/>
    <col min="15108" max="15108" width="0" style="36" hidden="1" customWidth="1"/>
    <col min="15109" max="15358" width="9" style="36"/>
    <col min="15359" max="15359" width="27.625" style="36" bestFit="1" customWidth="1"/>
    <col min="15360" max="15360" width="11.625" style="36" bestFit="1" customWidth="1"/>
    <col min="15361" max="15361" width="13.25" style="36" bestFit="1" customWidth="1"/>
    <col min="15362" max="15362" width="10.75" style="36" customWidth="1"/>
    <col min="15363" max="15363" width="12.75" style="36" customWidth="1"/>
    <col min="15364" max="15364" width="0" style="36" hidden="1" customWidth="1"/>
    <col min="15365" max="15614" width="9" style="36"/>
    <col min="15615" max="15615" width="27.625" style="36" bestFit="1" customWidth="1"/>
    <col min="15616" max="15616" width="11.625" style="36" bestFit="1" customWidth="1"/>
    <col min="15617" max="15617" width="13.25" style="36" bestFit="1" customWidth="1"/>
    <col min="15618" max="15618" width="10.75" style="36" customWidth="1"/>
    <col min="15619" max="15619" width="12.75" style="36" customWidth="1"/>
    <col min="15620" max="15620" width="0" style="36" hidden="1" customWidth="1"/>
    <col min="15621" max="15870" width="9" style="36"/>
    <col min="15871" max="15871" width="27.625" style="36" bestFit="1" customWidth="1"/>
    <col min="15872" max="15872" width="11.625" style="36" bestFit="1" customWidth="1"/>
    <col min="15873" max="15873" width="13.25" style="36" bestFit="1" customWidth="1"/>
    <col min="15874" max="15874" width="10.75" style="36" customWidth="1"/>
    <col min="15875" max="15875" width="12.75" style="36" customWidth="1"/>
    <col min="15876" max="15876" width="0" style="36" hidden="1" customWidth="1"/>
    <col min="15877" max="16126" width="9" style="36"/>
    <col min="16127" max="16127" width="27.625" style="36" bestFit="1" customWidth="1"/>
    <col min="16128" max="16128" width="11.625" style="36" bestFit="1" customWidth="1"/>
    <col min="16129" max="16129" width="13.25" style="36" bestFit="1" customWidth="1"/>
    <col min="16130" max="16130" width="10.75" style="36" customWidth="1"/>
    <col min="16131" max="16131" width="12.75" style="36" customWidth="1"/>
    <col min="16132" max="16132" width="0" style="36" hidden="1" customWidth="1"/>
    <col min="16133" max="16383" width="9" style="36"/>
    <col min="16384" max="16384" width="9" style="36" customWidth="1"/>
  </cols>
  <sheetData>
    <row r="1" spans="1:12">
      <c r="A1" s="36" t="s">
        <v>210</v>
      </c>
    </row>
    <row r="2" spans="1:12" ht="22.5" customHeight="1">
      <c r="A2" s="321" t="s">
        <v>533</v>
      </c>
      <c r="B2" s="321"/>
      <c r="C2" s="321"/>
      <c r="D2" s="321"/>
      <c r="E2" s="321"/>
    </row>
    <row r="3" spans="1:12" ht="14.25" customHeight="1">
      <c r="A3" s="38"/>
      <c r="E3" s="57" t="s">
        <v>162</v>
      </c>
      <c r="J3" s="36" t="s">
        <v>534</v>
      </c>
      <c r="L3" s="36" t="s">
        <v>535</v>
      </c>
    </row>
    <row r="4" spans="1:12" ht="45" customHeight="1">
      <c r="A4" s="41" t="s">
        <v>108</v>
      </c>
      <c r="B4" s="42" t="s">
        <v>163</v>
      </c>
      <c r="C4" s="43" t="s">
        <v>90</v>
      </c>
      <c r="D4" s="42" t="s">
        <v>164</v>
      </c>
      <c r="E4" s="42" t="s">
        <v>165</v>
      </c>
      <c r="G4" s="41" t="s">
        <v>108</v>
      </c>
      <c r="H4" s="196" t="s">
        <v>149</v>
      </c>
      <c r="I4" s="43" t="s">
        <v>90</v>
      </c>
      <c r="J4" s="196" t="s">
        <v>149</v>
      </c>
      <c r="K4" s="43" t="s">
        <v>90</v>
      </c>
      <c r="L4" s="238" t="s">
        <v>536</v>
      </c>
    </row>
    <row r="5" spans="1:12">
      <c r="A5" s="44" t="s">
        <v>1</v>
      </c>
      <c r="B5" s="213">
        <v>11536</v>
      </c>
      <c r="C5" s="213">
        <v>11296</v>
      </c>
      <c r="D5" s="227">
        <v>0.97919999999999996</v>
      </c>
      <c r="E5" s="227">
        <v>0.86970000000000003</v>
      </c>
      <c r="G5" s="44" t="s">
        <v>1</v>
      </c>
      <c r="H5" s="230">
        <v>17530</v>
      </c>
      <c r="I5" s="230">
        <v>17290</v>
      </c>
      <c r="J5" s="230">
        <v>5994</v>
      </c>
      <c r="K5" s="230">
        <v>5994</v>
      </c>
      <c r="L5" s="237">
        <v>12988.24</v>
      </c>
    </row>
    <row r="6" spans="1:12">
      <c r="A6" s="44" t="s">
        <v>3</v>
      </c>
      <c r="B6" s="213"/>
      <c r="C6" s="213"/>
      <c r="D6" s="227"/>
      <c r="E6" s="227"/>
      <c r="G6" s="44" t="s">
        <v>3</v>
      </c>
      <c r="H6" s="230"/>
      <c r="I6" s="230"/>
      <c r="J6" s="230"/>
      <c r="K6" s="230"/>
    </row>
    <row r="7" spans="1:12">
      <c r="A7" s="44" t="s">
        <v>4</v>
      </c>
      <c r="B7" s="213">
        <v>226</v>
      </c>
      <c r="C7" s="213">
        <v>226</v>
      </c>
      <c r="D7" s="227">
        <v>1</v>
      </c>
      <c r="E7" s="227"/>
      <c r="G7" s="44" t="s">
        <v>4</v>
      </c>
      <c r="H7" s="230">
        <v>226</v>
      </c>
      <c r="I7" s="230">
        <v>226</v>
      </c>
      <c r="J7" s="230"/>
      <c r="K7" s="230"/>
    </row>
    <row r="8" spans="1:12">
      <c r="A8" s="44" t="s">
        <v>5</v>
      </c>
      <c r="B8" s="213">
        <v>13459</v>
      </c>
      <c r="C8" s="213">
        <v>13459</v>
      </c>
      <c r="D8" s="227">
        <v>1</v>
      </c>
      <c r="E8" s="227">
        <v>1.2367999999999999</v>
      </c>
      <c r="G8" s="44" t="s">
        <v>5</v>
      </c>
      <c r="H8" s="230">
        <v>13459</v>
      </c>
      <c r="I8" s="230">
        <v>13459</v>
      </c>
      <c r="J8" s="230"/>
      <c r="K8" s="230"/>
      <c r="L8" s="237">
        <v>10882</v>
      </c>
    </row>
    <row r="9" spans="1:12">
      <c r="A9" s="44" t="s">
        <v>6</v>
      </c>
      <c r="B9" s="213">
        <v>71423</v>
      </c>
      <c r="C9" s="213">
        <v>69322</v>
      </c>
      <c r="D9" s="227">
        <v>0.97060000000000002</v>
      </c>
      <c r="E9" s="227">
        <v>1.2311000000000001</v>
      </c>
      <c r="G9" s="44" t="s">
        <v>6</v>
      </c>
      <c r="H9" s="230">
        <v>71473</v>
      </c>
      <c r="I9" s="230">
        <v>69372</v>
      </c>
      <c r="J9" s="230">
        <v>50</v>
      </c>
      <c r="K9" s="230">
        <v>50</v>
      </c>
      <c r="L9" s="237">
        <v>56311</v>
      </c>
    </row>
    <row r="10" spans="1:12">
      <c r="A10" s="44" t="s">
        <v>7</v>
      </c>
      <c r="B10" s="213">
        <v>7033</v>
      </c>
      <c r="C10" s="213">
        <v>7033</v>
      </c>
      <c r="D10" s="227">
        <v>1</v>
      </c>
      <c r="E10" s="227">
        <v>1.5853999999999999</v>
      </c>
      <c r="G10" s="44" t="s">
        <v>7</v>
      </c>
      <c r="H10" s="230">
        <v>7033</v>
      </c>
      <c r="I10" s="230">
        <v>7033</v>
      </c>
      <c r="J10" s="230"/>
      <c r="K10" s="230"/>
      <c r="L10" s="237">
        <v>4436</v>
      </c>
    </row>
    <row r="11" spans="1:12">
      <c r="A11" s="44" t="s">
        <v>8</v>
      </c>
      <c r="B11" s="213">
        <v>2091</v>
      </c>
      <c r="C11" s="213">
        <v>1996</v>
      </c>
      <c r="D11" s="227">
        <v>0.9546</v>
      </c>
      <c r="E11" s="227">
        <v>1.2978000000000001</v>
      </c>
      <c r="G11" s="44" t="s">
        <v>8</v>
      </c>
      <c r="H11" s="230">
        <v>2407</v>
      </c>
      <c r="I11" s="230">
        <v>2312</v>
      </c>
      <c r="J11" s="230">
        <v>316</v>
      </c>
      <c r="K11" s="230">
        <v>316</v>
      </c>
      <c r="L11" s="237">
        <v>1538.04</v>
      </c>
    </row>
    <row r="12" spans="1:12">
      <c r="A12" s="44" t="s">
        <v>9</v>
      </c>
      <c r="B12" s="213">
        <v>21625</v>
      </c>
      <c r="C12" s="213">
        <v>20138</v>
      </c>
      <c r="D12" s="227">
        <v>0.93120000000000003</v>
      </c>
      <c r="E12" s="227">
        <v>1.2159</v>
      </c>
      <c r="G12" s="44" t="s">
        <v>9</v>
      </c>
      <c r="H12" s="230">
        <v>22092</v>
      </c>
      <c r="I12" s="230">
        <v>20605</v>
      </c>
      <c r="J12" s="230">
        <v>467</v>
      </c>
      <c r="K12" s="230">
        <v>467</v>
      </c>
      <c r="L12" s="237">
        <v>16562.18</v>
      </c>
    </row>
    <row r="13" spans="1:12">
      <c r="A13" s="44" t="s">
        <v>10</v>
      </c>
      <c r="B13" s="213">
        <v>15988</v>
      </c>
      <c r="C13" s="213">
        <v>15086</v>
      </c>
      <c r="D13" s="227">
        <v>0.94359999999999999</v>
      </c>
      <c r="E13" s="227">
        <v>0.96230000000000004</v>
      </c>
      <c r="G13" s="44" t="s">
        <v>10</v>
      </c>
      <c r="H13" s="230">
        <v>16740</v>
      </c>
      <c r="I13" s="230">
        <v>15838</v>
      </c>
      <c r="J13" s="230">
        <v>752</v>
      </c>
      <c r="K13" s="230">
        <v>752</v>
      </c>
      <c r="L13" s="237">
        <v>15677.29</v>
      </c>
    </row>
    <row r="14" spans="1:12">
      <c r="A14" s="44" t="s">
        <v>11</v>
      </c>
      <c r="B14" s="213">
        <v>14742</v>
      </c>
      <c r="C14" s="213">
        <v>10029</v>
      </c>
      <c r="D14" s="227">
        <v>0.68030000000000002</v>
      </c>
      <c r="E14" s="227">
        <v>1.6668000000000001</v>
      </c>
      <c r="G14" s="44" t="s">
        <v>11</v>
      </c>
      <c r="H14" s="230">
        <v>15207</v>
      </c>
      <c r="I14" s="230">
        <v>10494</v>
      </c>
      <c r="J14" s="230">
        <v>465</v>
      </c>
      <c r="K14" s="230">
        <v>465</v>
      </c>
      <c r="L14" s="237">
        <v>6017</v>
      </c>
    </row>
    <row r="15" spans="1:12">
      <c r="A15" s="44" t="s">
        <v>12</v>
      </c>
      <c r="B15" s="213">
        <v>30267</v>
      </c>
      <c r="C15" s="213">
        <v>29671</v>
      </c>
      <c r="D15" s="227">
        <v>0.98029999999999995</v>
      </c>
      <c r="E15" s="227">
        <v>1.2845</v>
      </c>
      <c r="G15" s="44" t="s">
        <v>12</v>
      </c>
      <c r="H15" s="230">
        <v>32422</v>
      </c>
      <c r="I15" s="230">
        <v>31826</v>
      </c>
      <c r="J15" s="230">
        <v>2155</v>
      </c>
      <c r="K15" s="230">
        <v>2155</v>
      </c>
      <c r="L15" s="237">
        <v>23100.01</v>
      </c>
    </row>
    <row r="16" spans="1:12">
      <c r="A16" s="44" t="s">
        <v>13</v>
      </c>
      <c r="B16" s="213">
        <v>17061</v>
      </c>
      <c r="C16" s="213">
        <v>14654</v>
      </c>
      <c r="D16" s="227">
        <v>0.8589</v>
      </c>
      <c r="E16" s="227">
        <v>0.57199999999999995</v>
      </c>
      <c r="G16" s="44" t="s">
        <v>13</v>
      </c>
      <c r="H16" s="230">
        <v>28978</v>
      </c>
      <c r="I16" s="230">
        <v>26571</v>
      </c>
      <c r="J16" s="230">
        <v>11917</v>
      </c>
      <c r="K16" s="230">
        <v>11917</v>
      </c>
      <c r="L16" s="237">
        <v>25620.78</v>
      </c>
    </row>
    <row r="17" spans="1:14">
      <c r="A17" s="44" t="s">
        <v>14</v>
      </c>
      <c r="B17" s="213">
        <v>5530</v>
      </c>
      <c r="C17" s="213">
        <v>4837</v>
      </c>
      <c r="D17" s="227">
        <v>0.87470000000000003</v>
      </c>
      <c r="E17" s="227">
        <v>2.0495999999999999</v>
      </c>
      <c r="G17" s="44" t="s">
        <v>14</v>
      </c>
      <c r="H17" s="230">
        <v>5667</v>
      </c>
      <c r="I17" s="230">
        <v>4974</v>
      </c>
      <c r="J17" s="230">
        <v>137</v>
      </c>
      <c r="K17" s="230">
        <v>137</v>
      </c>
      <c r="L17" s="237">
        <v>2360</v>
      </c>
    </row>
    <row r="18" spans="1:14">
      <c r="A18" s="44" t="s">
        <v>15</v>
      </c>
      <c r="B18" s="213">
        <v>3798</v>
      </c>
      <c r="C18" s="213">
        <v>3473</v>
      </c>
      <c r="D18" s="227">
        <v>0.91439999999999999</v>
      </c>
      <c r="E18" s="227">
        <v>1.9778</v>
      </c>
      <c r="G18" s="44" t="s">
        <v>15</v>
      </c>
      <c r="H18" s="230">
        <v>3810</v>
      </c>
      <c r="I18" s="230">
        <v>3485</v>
      </c>
      <c r="J18" s="230">
        <v>12</v>
      </c>
      <c r="K18" s="230">
        <v>12</v>
      </c>
      <c r="L18" s="237">
        <v>1756</v>
      </c>
    </row>
    <row r="19" spans="1:14">
      <c r="A19" s="44" t="s">
        <v>16</v>
      </c>
      <c r="B19" s="213">
        <v>2751</v>
      </c>
      <c r="C19" s="213">
        <v>1441</v>
      </c>
      <c r="D19" s="227">
        <v>0.52380000000000004</v>
      </c>
      <c r="E19" s="227">
        <v>0.38969999999999999</v>
      </c>
      <c r="G19" s="44" t="s">
        <v>16</v>
      </c>
      <c r="H19" s="230">
        <v>2901</v>
      </c>
      <c r="I19" s="230">
        <v>1591</v>
      </c>
      <c r="J19" s="230">
        <v>150</v>
      </c>
      <c r="K19" s="230">
        <v>150</v>
      </c>
      <c r="L19" s="237">
        <v>3698</v>
      </c>
    </row>
    <row r="20" spans="1:14">
      <c r="A20" s="44" t="s">
        <v>17</v>
      </c>
      <c r="B20" s="213">
        <v>51</v>
      </c>
      <c r="C20" s="213">
        <v>51</v>
      </c>
      <c r="D20" s="227">
        <v>1</v>
      </c>
      <c r="E20" s="227">
        <v>4.25</v>
      </c>
      <c r="G20" s="44" t="s">
        <v>17</v>
      </c>
      <c r="H20" s="230">
        <v>51</v>
      </c>
      <c r="I20" s="230">
        <v>51</v>
      </c>
      <c r="J20" s="230"/>
      <c r="K20" s="230"/>
      <c r="L20" s="237">
        <v>12</v>
      </c>
    </row>
    <row r="21" spans="1:14">
      <c r="A21" s="44" t="s">
        <v>18</v>
      </c>
      <c r="B21" s="213"/>
      <c r="C21" s="213"/>
      <c r="D21" s="227"/>
      <c r="E21" s="227"/>
      <c r="G21" s="44" t="s">
        <v>18</v>
      </c>
      <c r="H21" s="230"/>
      <c r="I21" s="230"/>
      <c r="J21" s="230"/>
      <c r="K21" s="230"/>
    </row>
    <row r="22" spans="1:14">
      <c r="A22" s="44" t="s">
        <v>19</v>
      </c>
      <c r="B22" s="213">
        <v>3322</v>
      </c>
      <c r="C22" s="213">
        <v>2228</v>
      </c>
      <c r="D22" s="227">
        <v>0.67069999999999996</v>
      </c>
      <c r="E22" s="227">
        <v>0.56869999999999998</v>
      </c>
      <c r="G22" s="44" t="s">
        <v>19</v>
      </c>
      <c r="H22" s="230">
        <v>3437</v>
      </c>
      <c r="I22" s="230">
        <v>2343</v>
      </c>
      <c r="J22" s="230">
        <v>115</v>
      </c>
      <c r="K22" s="230">
        <v>115</v>
      </c>
      <c r="L22" s="237">
        <v>3918</v>
      </c>
    </row>
    <row r="23" spans="1:14">
      <c r="A23" s="44" t="s">
        <v>20</v>
      </c>
      <c r="B23" s="213">
        <v>4155</v>
      </c>
      <c r="C23" s="213">
        <v>3675</v>
      </c>
      <c r="D23" s="227">
        <v>0.88449999999999995</v>
      </c>
      <c r="E23" s="227">
        <v>16.479800000000001</v>
      </c>
      <c r="G23" s="44" t="s">
        <v>20</v>
      </c>
      <c r="H23" s="230">
        <v>4404</v>
      </c>
      <c r="I23" s="230">
        <v>3924</v>
      </c>
      <c r="J23" s="230">
        <v>249</v>
      </c>
      <c r="K23" s="230">
        <v>249</v>
      </c>
      <c r="L23" s="237">
        <v>223</v>
      </c>
    </row>
    <row r="24" spans="1:14">
      <c r="A24" s="44" t="s">
        <v>21</v>
      </c>
      <c r="B24" s="213">
        <v>362</v>
      </c>
      <c r="C24" s="213">
        <v>362</v>
      </c>
      <c r="D24" s="227">
        <v>1</v>
      </c>
      <c r="E24" s="227">
        <v>0.69479999999999997</v>
      </c>
      <c r="G24" s="44" t="s">
        <v>21</v>
      </c>
      <c r="H24" s="230">
        <v>362</v>
      </c>
      <c r="I24" s="230">
        <v>362</v>
      </c>
      <c r="J24" s="230"/>
      <c r="K24" s="230"/>
      <c r="L24" s="237">
        <v>521</v>
      </c>
    </row>
    <row r="25" spans="1:14">
      <c r="A25" s="44" t="s">
        <v>22</v>
      </c>
      <c r="B25" s="213"/>
      <c r="C25" s="213"/>
      <c r="D25" s="227"/>
      <c r="E25" s="227"/>
      <c r="G25" s="44" t="s">
        <v>22</v>
      </c>
      <c r="H25" s="230"/>
      <c r="I25" s="230"/>
      <c r="J25" s="230"/>
      <c r="K25" s="230"/>
    </row>
    <row r="26" spans="1:14">
      <c r="A26" s="44" t="s">
        <v>23</v>
      </c>
      <c r="B26" s="213">
        <v>1093</v>
      </c>
      <c r="C26" s="213">
        <v>1093</v>
      </c>
      <c r="D26" s="227">
        <v>1</v>
      </c>
      <c r="E26" s="227">
        <v>1.2117</v>
      </c>
      <c r="G26" s="44" t="s">
        <v>23</v>
      </c>
      <c r="H26" s="230">
        <v>1158</v>
      </c>
      <c r="I26" s="230">
        <v>1158</v>
      </c>
      <c r="J26" s="230">
        <v>65</v>
      </c>
      <c r="K26" s="230">
        <v>65</v>
      </c>
      <c r="L26" s="237">
        <v>902.05</v>
      </c>
    </row>
    <row r="27" spans="1:14">
      <c r="A27" s="44" t="s">
        <v>24</v>
      </c>
      <c r="B27" s="213">
        <v>5744</v>
      </c>
      <c r="C27" s="213">
        <v>5744</v>
      </c>
      <c r="D27" s="227">
        <v>1</v>
      </c>
      <c r="E27" s="227">
        <v>1.3295999999999999</v>
      </c>
      <c r="G27" s="44" t="s">
        <v>24</v>
      </c>
      <c r="H27" s="230">
        <v>5744</v>
      </c>
      <c r="I27" s="230">
        <v>5744</v>
      </c>
      <c r="J27" s="230"/>
      <c r="K27" s="230"/>
      <c r="L27" s="237">
        <v>4320</v>
      </c>
    </row>
    <row r="28" spans="1:14">
      <c r="A28" s="44" t="s">
        <v>25</v>
      </c>
      <c r="B28" s="213">
        <v>44</v>
      </c>
      <c r="C28" s="213">
        <v>44</v>
      </c>
      <c r="D28" s="227">
        <v>1</v>
      </c>
      <c r="E28" s="227">
        <v>0.81479999999999997</v>
      </c>
      <c r="G28" s="44" t="s">
        <v>25</v>
      </c>
      <c r="H28" s="230">
        <v>44</v>
      </c>
      <c r="I28" s="230">
        <v>44</v>
      </c>
      <c r="J28" s="230"/>
      <c r="K28" s="230"/>
      <c r="L28" s="237">
        <v>54</v>
      </c>
    </row>
    <row r="29" spans="1:14" s="58" customFormat="1">
      <c r="A29" s="45" t="s">
        <v>391</v>
      </c>
      <c r="B29" s="235">
        <v>232301</v>
      </c>
      <c r="C29" s="235">
        <v>215858</v>
      </c>
      <c r="D29" s="228">
        <v>0.92920000000000003</v>
      </c>
      <c r="E29" s="228">
        <v>1.1287</v>
      </c>
      <c r="G29" s="45" t="s">
        <v>386</v>
      </c>
      <c r="H29" s="231">
        <f>SUM(H5:H28)</f>
        <v>255145</v>
      </c>
      <c r="I29" s="231">
        <f>SUM(I5:I28)</f>
        <v>238702</v>
      </c>
      <c r="J29" s="231">
        <f>SUM(J5:J28)</f>
        <v>22844</v>
      </c>
      <c r="K29" s="231">
        <f>SUM(K5:K28)</f>
        <v>22844</v>
      </c>
      <c r="L29" s="239">
        <v>191249</v>
      </c>
      <c r="M29" s="234"/>
      <c r="N29" s="234"/>
    </row>
    <row r="30" spans="1:14" s="58" customFormat="1">
      <c r="A30" s="47" t="s">
        <v>166</v>
      </c>
      <c r="B30" s="213"/>
      <c r="C30" s="235">
        <v>18441</v>
      </c>
      <c r="D30" s="227"/>
      <c r="E30" s="228">
        <v>0.59660000000000002</v>
      </c>
      <c r="G30" s="47" t="s">
        <v>166</v>
      </c>
      <c r="H30" s="230"/>
      <c r="I30" s="231">
        <v>18441</v>
      </c>
      <c r="J30" s="230"/>
      <c r="K30" s="231"/>
      <c r="L30" s="239">
        <v>30909</v>
      </c>
    </row>
    <row r="31" spans="1:14" s="58" customFormat="1">
      <c r="A31" s="47" t="s">
        <v>167</v>
      </c>
      <c r="B31" s="213"/>
      <c r="C31" s="235">
        <v>24532</v>
      </c>
      <c r="D31" s="227"/>
      <c r="E31" s="228">
        <v>0.74039999999999995</v>
      </c>
      <c r="G31" s="47" t="s">
        <v>167</v>
      </c>
      <c r="H31" s="230"/>
      <c r="I31" s="231">
        <f>SUM(I32:I41)</f>
        <v>26412</v>
      </c>
      <c r="J31" s="230"/>
      <c r="K31" s="231">
        <f>SUM(K32:K41)</f>
        <v>1880</v>
      </c>
      <c r="L31" s="234">
        <f>SUM(L32:L41)</f>
        <v>33132</v>
      </c>
    </row>
    <row r="32" spans="1:14">
      <c r="A32" s="44" t="s">
        <v>211</v>
      </c>
      <c r="B32" s="213"/>
      <c r="C32" s="213"/>
      <c r="D32" s="227"/>
      <c r="E32" s="227">
        <v>0</v>
      </c>
      <c r="G32" s="44" t="s">
        <v>211</v>
      </c>
      <c r="H32" s="230"/>
      <c r="I32" s="230"/>
      <c r="J32" s="230"/>
      <c r="K32" s="230"/>
      <c r="L32" s="237">
        <v>15697</v>
      </c>
    </row>
    <row r="33" spans="1:75" s="173" customFormat="1">
      <c r="A33" s="171" t="s">
        <v>392</v>
      </c>
      <c r="B33" s="213"/>
      <c r="C33" s="213">
        <v>5217</v>
      </c>
      <c r="D33" s="227"/>
      <c r="E33" s="227">
        <v>1.2195</v>
      </c>
      <c r="F33" s="58"/>
      <c r="G33" s="58" t="s">
        <v>388</v>
      </c>
      <c r="H33" s="58"/>
      <c r="I33" s="58">
        <v>6985</v>
      </c>
      <c r="J33" s="58"/>
      <c r="K33" s="58">
        <v>1768</v>
      </c>
      <c r="L33" s="58">
        <v>4278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</row>
    <row r="34" spans="1:75" s="173" customFormat="1">
      <c r="A34" s="171" t="s">
        <v>212</v>
      </c>
      <c r="B34" s="213"/>
      <c r="C34" s="213"/>
      <c r="D34" s="227"/>
      <c r="E34" s="227"/>
      <c r="F34" s="58"/>
      <c r="G34" s="58" t="s">
        <v>212</v>
      </c>
      <c r="H34" s="58"/>
      <c r="I34" s="58"/>
      <c r="J34" s="58"/>
      <c r="K34" s="58"/>
      <c r="L34" s="58">
        <f t="shared" ref="L34:L39" si="0">H34-J34</f>
        <v>0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</row>
    <row r="35" spans="1:75" s="173" customFormat="1">
      <c r="A35" s="171" t="s">
        <v>213</v>
      </c>
      <c r="B35" s="213"/>
      <c r="C35" s="213"/>
      <c r="D35" s="227"/>
      <c r="E35" s="227"/>
      <c r="F35" s="58"/>
      <c r="G35" s="58" t="s">
        <v>201</v>
      </c>
      <c r="H35" s="58"/>
      <c r="I35" s="58"/>
      <c r="J35" s="58"/>
      <c r="K35" s="58"/>
      <c r="L35" s="58">
        <f t="shared" si="0"/>
        <v>0</v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</row>
    <row r="36" spans="1:75" s="173" customFormat="1">
      <c r="A36" s="171" t="s">
        <v>214</v>
      </c>
      <c r="B36" s="213"/>
      <c r="C36" s="213"/>
      <c r="D36" s="227"/>
      <c r="E36" s="227"/>
      <c r="F36" s="58"/>
      <c r="G36" s="58" t="s">
        <v>203</v>
      </c>
      <c r="H36" s="58"/>
      <c r="I36" s="58"/>
      <c r="J36" s="58"/>
      <c r="K36" s="58"/>
      <c r="L36" s="58">
        <f t="shared" si="0"/>
        <v>0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</row>
    <row r="37" spans="1:75" s="173" customFormat="1">
      <c r="A37" s="171" t="s">
        <v>215</v>
      </c>
      <c r="B37" s="213"/>
      <c r="C37" s="213"/>
      <c r="D37" s="227"/>
      <c r="E37" s="227"/>
      <c r="F37" s="58"/>
      <c r="G37" s="58" t="s">
        <v>205</v>
      </c>
      <c r="H37" s="58"/>
      <c r="I37" s="58"/>
      <c r="J37" s="58"/>
      <c r="K37" s="58"/>
      <c r="L37" s="58">
        <f t="shared" si="0"/>
        <v>0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</row>
    <row r="38" spans="1:75" s="173" customFormat="1">
      <c r="A38" s="171" t="s">
        <v>450</v>
      </c>
      <c r="B38" s="213"/>
      <c r="C38" s="213">
        <v>1797</v>
      </c>
      <c r="D38" s="227"/>
      <c r="E38" s="227"/>
      <c r="F38" s="58"/>
      <c r="G38" s="58" t="s">
        <v>204</v>
      </c>
      <c r="H38" s="58"/>
      <c r="I38" s="58">
        <v>1797</v>
      </c>
      <c r="J38" s="58"/>
      <c r="K38" s="58"/>
      <c r="L38" s="58">
        <f t="shared" si="0"/>
        <v>0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</row>
    <row r="39" spans="1:75" s="173" customFormat="1">
      <c r="A39" s="171" t="s">
        <v>451</v>
      </c>
      <c r="B39" s="213"/>
      <c r="C39" s="213"/>
      <c r="D39" s="227"/>
      <c r="E39" s="227"/>
      <c r="F39" s="58"/>
      <c r="G39" s="58" t="s">
        <v>202</v>
      </c>
      <c r="H39" s="58"/>
      <c r="I39" s="58"/>
      <c r="J39" s="58"/>
      <c r="K39" s="58"/>
      <c r="L39" s="58">
        <f t="shared" si="0"/>
        <v>0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</row>
    <row r="40" spans="1:75" s="173" customFormat="1">
      <c r="A40" s="171" t="s">
        <v>216</v>
      </c>
      <c r="B40" s="213"/>
      <c r="C40" s="213">
        <v>1187</v>
      </c>
      <c r="D40" s="227"/>
      <c r="E40" s="227">
        <v>3.3342999999999998</v>
      </c>
      <c r="F40" s="58"/>
      <c r="G40" s="58" t="s">
        <v>206</v>
      </c>
      <c r="H40" s="58"/>
      <c r="I40" s="58">
        <v>1187</v>
      </c>
      <c r="J40" s="58"/>
      <c r="K40" s="58"/>
      <c r="L40" s="58">
        <v>356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</row>
    <row r="41" spans="1:75">
      <c r="A41" s="44" t="s">
        <v>217</v>
      </c>
      <c r="B41" s="213"/>
      <c r="C41" s="213">
        <v>16331</v>
      </c>
      <c r="D41" s="227"/>
      <c r="E41" s="227">
        <v>1.2758</v>
      </c>
      <c r="F41" s="58"/>
      <c r="G41" s="58" t="s">
        <v>207</v>
      </c>
      <c r="H41" s="58"/>
      <c r="I41" s="58">
        <v>16443</v>
      </c>
      <c r="J41" s="58"/>
      <c r="K41" s="58">
        <v>112</v>
      </c>
      <c r="L41" s="58">
        <v>12801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</row>
    <row r="42" spans="1:75" s="58" customFormat="1">
      <c r="A42" s="45" t="s">
        <v>387</v>
      </c>
      <c r="B42" s="235">
        <v>232301</v>
      </c>
      <c r="C42" s="235">
        <v>258831</v>
      </c>
      <c r="D42" s="228">
        <f>C42/B42</f>
        <v>1.1142000000000001</v>
      </c>
      <c r="E42" s="228">
        <v>1.0139</v>
      </c>
      <c r="G42" s="45" t="s">
        <v>387</v>
      </c>
      <c r="H42" s="230"/>
      <c r="I42" s="231">
        <f>SUM(I29:I31)</f>
        <v>283555</v>
      </c>
      <c r="J42" s="230"/>
      <c r="K42" s="231">
        <f>K29+K31+K30</f>
        <v>24724</v>
      </c>
      <c r="L42" s="234">
        <v>255290</v>
      </c>
    </row>
    <row r="44" spans="1:75">
      <c r="I44" s="236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firstPageNumber="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1387"/>
  <sheetViews>
    <sheetView showZeros="0" workbookViewId="0">
      <pane xSplit="1" ySplit="5" topLeftCell="B78" activePane="bottomRight" state="frozen"/>
      <selection activeCell="I24" sqref="I24"/>
      <selection pane="topRight" activeCell="I24" sqref="I24"/>
      <selection pane="bottomLeft" activeCell="I24" sqref="I24"/>
      <selection pane="bottomRight" activeCell="K5" sqref="K5"/>
    </sheetView>
  </sheetViews>
  <sheetFormatPr defaultRowHeight="14.25"/>
  <cols>
    <col min="1" max="1" width="47.125" style="37" bestFit="1" customWidth="1"/>
    <col min="2" max="2" width="16.75" style="248" customWidth="1"/>
    <col min="3" max="3" width="15.625" style="252" customWidth="1"/>
    <col min="4" max="4" width="9" style="37"/>
    <col min="5" max="5" width="13.75" style="37" hidden="1" customWidth="1"/>
    <col min="6" max="254" width="9" style="37"/>
    <col min="255" max="255" width="54.5" style="37" customWidth="1"/>
    <col min="256" max="256" width="16.75" style="37" customWidth="1"/>
    <col min="257" max="510" width="9" style="37"/>
    <col min="511" max="511" width="54.5" style="37" customWidth="1"/>
    <col min="512" max="512" width="16.75" style="37" customWidth="1"/>
    <col min="513" max="766" width="9" style="37"/>
    <col min="767" max="767" width="54.5" style="37" customWidth="1"/>
    <col min="768" max="768" width="16.75" style="37" customWidth="1"/>
    <col min="769" max="1022" width="9" style="37"/>
    <col min="1023" max="1023" width="54.5" style="37" customWidth="1"/>
    <col min="1024" max="1024" width="16.75" style="37" customWidth="1"/>
    <col min="1025" max="1278" width="9" style="37"/>
    <col min="1279" max="1279" width="54.5" style="37" customWidth="1"/>
    <col min="1280" max="1280" width="16.75" style="37" customWidth="1"/>
    <col min="1281" max="1534" width="9" style="37"/>
    <col min="1535" max="1535" width="54.5" style="37" customWidth="1"/>
    <col min="1536" max="1536" width="16.75" style="37" customWidth="1"/>
    <col min="1537" max="1790" width="9" style="37"/>
    <col min="1791" max="1791" width="54.5" style="37" customWidth="1"/>
    <col min="1792" max="1792" width="16.75" style="37" customWidth="1"/>
    <col min="1793" max="2046" width="9" style="37"/>
    <col min="2047" max="2047" width="54.5" style="37" customWidth="1"/>
    <col min="2048" max="2048" width="16.75" style="37" customWidth="1"/>
    <col min="2049" max="2302" width="9" style="37"/>
    <col min="2303" max="2303" width="54.5" style="37" customWidth="1"/>
    <col min="2304" max="2304" width="16.75" style="37" customWidth="1"/>
    <col min="2305" max="2558" width="9" style="37"/>
    <col min="2559" max="2559" width="54.5" style="37" customWidth="1"/>
    <col min="2560" max="2560" width="16.75" style="37" customWidth="1"/>
    <col min="2561" max="2814" width="9" style="37"/>
    <col min="2815" max="2815" width="54.5" style="37" customWidth="1"/>
    <col min="2816" max="2816" width="16.75" style="37" customWidth="1"/>
    <col min="2817" max="3070" width="9" style="37"/>
    <col min="3071" max="3071" width="54.5" style="37" customWidth="1"/>
    <col min="3072" max="3072" width="16.75" style="37" customWidth="1"/>
    <col min="3073" max="3326" width="9" style="37"/>
    <col min="3327" max="3327" width="54.5" style="37" customWidth="1"/>
    <col min="3328" max="3328" width="16.75" style="37" customWidth="1"/>
    <col min="3329" max="3582" width="9" style="37"/>
    <col min="3583" max="3583" width="54.5" style="37" customWidth="1"/>
    <col min="3584" max="3584" width="16.75" style="37" customWidth="1"/>
    <col min="3585" max="3838" width="9" style="37"/>
    <col min="3839" max="3839" width="54.5" style="37" customWidth="1"/>
    <col min="3840" max="3840" width="16.75" style="37" customWidth="1"/>
    <col min="3841" max="4094" width="9" style="37"/>
    <col min="4095" max="4095" width="54.5" style="37" customWidth="1"/>
    <col min="4096" max="4096" width="16.75" style="37" customWidth="1"/>
    <col min="4097" max="4350" width="9" style="37"/>
    <col min="4351" max="4351" width="54.5" style="37" customWidth="1"/>
    <col min="4352" max="4352" width="16.75" style="37" customWidth="1"/>
    <col min="4353" max="4606" width="9" style="37"/>
    <col min="4607" max="4607" width="54.5" style="37" customWidth="1"/>
    <col min="4608" max="4608" width="16.75" style="37" customWidth="1"/>
    <col min="4609" max="4862" width="9" style="37"/>
    <col min="4863" max="4863" width="54.5" style="37" customWidth="1"/>
    <col min="4864" max="4864" width="16.75" style="37" customWidth="1"/>
    <col min="4865" max="5118" width="9" style="37"/>
    <col min="5119" max="5119" width="54.5" style="37" customWidth="1"/>
    <col min="5120" max="5120" width="16.75" style="37" customWidth="1"/>
    <col min="5121" max="5374" width="9" style="37"/>
    <col min="5375" max="5375" width="54.5" style="37" customWidth="1"/>
    <col min="5376" max="5376" width="16.75" style="37" customWidth="1"/>
    <col min="5377" max="5630" width="9" style="37"/>
    <col min="5631" max="5631" width="54.5" style="37" customWidth="1"/>
    <col min="5632" max="5632" width="16.75" style="37" customWidth="1"/>
    <col min="5633" max="5886" width="9" style="37"/>
    <col min="5887" max="5887" width="54.5" style="37" customWidth="1"/>
    <col min="5888" max="5888" width="16.75" style="37" customWidth="1"/>
    <col min="5889" max="6142" width="9" style="37"/>
    <col min="6143" max="6143" width="54.5" style="37" customWidth="1"/>
    <col min="6144" max="6144" width="16.75" style="37" customWidth="1"/>
    <col min="6145" max="6398" width="9" style="37"/>
    <col min="6399" max="6399" width="54.5" style="37" customWidth="1"/>
    <col min="6400" max="6400" width="16.75" style="37" customWidth="1"/>
    <col min="6401" max="6654" width="9" style="37"/>
    <col min="6655" max="6655" width="54.5" style="37" customWidth="1"/>
    <col min="6656" max="6656" width="16.75" style="37" customWidth="1"/>
    <col min="6657" max="6910" width="9" style="37"/>
    <col min="6911" max="6911" width="54.5" style="37" customWidth="1"/>
    <col min="6912" max="6912" width="16.75" style="37" customWidth="1"/>
    <col min="6913" max="7166" width="9" style="37"/>
    <col min="7167" max="7167" width="54.5" style="37" customWidth="1"/>
    <col min="7168" max="7168" width="16.75" style="37" customWidth="1"/>
    <col min="7169" max="7422" width="9" style="37"/>
    <col min="7423" max="7423" width="54.5" style="37" customWidth="1"/>
    <col min="7424" max="7424" width="16.75" style="37" customWidth="1"/>
    <col min="7425" max="7678" width="9" style="37"/>
    <col min="7679" max="7679" width="54.5" style="37" customWidth="1"/>
    <col min="7680" max="7680" width="16.75" style="37" customWidth="1"/>
    <col min="7681" max="7934" width="9" style="37"/>
    <col min="7935" max="7935" width="54.5" style="37" customWidth="1"/>
    <col min="7936" max="7936" width="16.75" style="37" customWidth="1"/>
    <col min="7937" max="8190" width="9" style="37"/>
    <col min="8191" max="8191" width="54.5" style="37" customWidth="1"/>
    <col min="8192" max="8192" width="16.75" style="37" customWidth="1"/>
    <col min="8193" max="8446" width="9" style="37"/>
    <col min="8447" max="8447" width="54.5" style="37" customWidth="1"/>
    <col min="8448" max="8448" width="16.75" style="37" customWidth="1"/>
    <col min="8449" max="8702" width="9" style="37"/>
    <col min="8703" max="8703" width="54.5" style="37" customWidth="1"/>
    <col min="8704" max="8704" width="16.75" style="37" customWidth="1"/>
    <col min="8705" max="8958" width="9" style="37"/>
    <col min="8959" max="8959" width="54.5" style="37" customWidth="1"/>
    <col min="8960" max="8960" width="16.75" style="37" customWidth="1"/>
    <col min="8961" max="9214" width="9" style="37"/>
    <col min="9215" max="9215" width="54.5" style="37" customWidth="1"/>
    <col min="9216" max="9216" width="16.75" style="37" customWidth="1"/>
    <col min="9217" max="9470" width="9" style="37"/>
    <col min="9471" max="9471" width="54.5" style="37" customWidth="1"/>
    <col min="9472" max="9472" width="16.75" style="37" customWidth="1"/>
    <col min="9473" max="9726" width="9" style="37"/>
    <col min="9727" max="9727" width="54.5" style="37" customWidth="1"/>
    <col min="9728" max="9728" width="16.75" style="37" customWidth="1"/>
    <col min="9729" max="9982" width="9" style="37"/>
    <col min="9983" max="9983" width="54.5" style="37" customWidth="1"/>
    <col min="9984" max="9984" width="16.75" style="37" customWidth="1"/>
    <col min="9985" max="10238" width="9" style="37"/>
    <col min="10239" max="10239" width="54.5" style="37" customWidth="1"/>
    <col min="10240" max="10240" width="16.75" style="37" customWidth="1"/>
    <col min="10241" max="10494" width="9" style="37"/>
    <col min="10495" max="10495" width="54.5" style="37" customWidth="1"/>
    <col min="10496" max="10496" width="16.75" style="37" customWidth="1"/>
    <col min="10497" max="10750" width="9" style="37"/>
    <col min="10751" max="10751" width="54.5" style="37" customWidth="1"/>
    <col min="10752" max="10752" width="16.75" style="37" customWidth="1"/>
    <col min="10753" max="11006" width="9" style="37"/>
    <col min="11007" max="11007" width="54.5" style="37" customWidth="1"/>
    <col min="11008" max="11008" width="16.75" style="37" customWidth="1"/>
    <col min="11009" max="11262" width="9" style="37"/>
    <col min="11263" max="11263" width="54.5" style="37" customWidth="1"/>
    <col min="11264" max="11264" width="16.75" style="37" customWidth="1"/>
    <col min="11265" max="11518" width="9" style="37"/>
    <col min="11519" max="11519" width="54.5" style="37" customWidth="1"/>
    <col min="11520" max="11520" width="16.75" style="37" customWidth="1"/>
    <col min="11521" max="11774" width="9" style="37"/>
    <col min="11775" max="11775" width="54.5" style="37" customWidth="1"/>
    <col min="11776" max="11776" width="16.75" style="37" customWidth="1"/>
    <col min="11777" max="12030" width="9" style="37"/>
    <col min="12031" max="12031" width="54.5" style="37" customWidth="1"/>
    <col min="12032" max="12032" width="16.75" style="37" customWidth="1"/>
    <col min="12033" max="12286" width="9" style="37"/>
    <col min="12287" max="12287" width="54.5" style="37" customWidth="1"/>
    <col min="12288" max="12288" width="16.75" style="37" customWidth="1"/>
    <col min="12289" max="12542" width="9" style="37"/>
    <col min="12543" max="12543" width="54.5" style="37" customWidth="1"/>
    <col min="12544" max="12544" width="16.75" style="37" customWidth="1"/>
    <col min="12545" max="12798" width="9" style="37"/>
    <col min="12799" max="12799" width="54.5" style="37" customWidth="1"/>
    <col min="12800" max="12800" width="16.75" style="37" customWidth="1"/>
    <col min="12801" max="13054" width="9" style="37"/>
    <col min="13055" max="13055" width="54.5" style="37" customWidth="1"/>
    <col min="13056" max="13056" width="16.75" style="37" customWidth="1"/>
    <col min="13057" max="13310" width="9" style="37"/>
    <col min="13311" max="13311" width="54.5" style="37" customWidth="1"/>
    <col min="13312" max="13312" width="16.75" style="37" customWidth="1"/>
    <col min="13313" max="13566" width="9" style="37"/>
    <col min="13567" max="13567" width="54.5" style="37" customWidth="1"/>
    <col min="13568" max="13568" width="16.75" style="37" customWidth="1"/>
    <col min="13569" max="13822" width="9" style="37"/>
    <col min="13823" max="13823" width="54.5" style="37" customWidth="1"/>
    <col min="13824" max="13824" width="16.75" style="37" customWidth="1"/>
    <col min="13825" max="14078" width="9" style="37"/>
    <col min="14079" max="14079" width="54.5" style="37" customWidth="1"/>
    <col min="14080" max="14080" width="16.75" style="37" customWidth="1"/>
    <col min="14081" max="14334" width="9" style="37"/>
    <col min="14335" max="14335" width="54.5" style="37" customWidth="1"/>
    <col min="14336" max="14336" width="16.75" style="37" customWidth="1"/>
    <col min="14337" max="14590" width="9" style="37"/>
    <col min="14591" max="14591" width="54.5" style="37" customWidth="1"/>
    <col min="14592" max="14592" width="16.75" style="37" customWidth="1"/>
    <col min="14593" max="14846" width="9" style="37"/>
    <col min="14847" max="14847" width="54.5" style="37" customWidth="1"/>
    <col min="14848" max="14848" width="16.75" style="37" customWidth="1"/>
    <col min="14849" max="15102" width="9" style="37"/>
    <col min="15103" max="15103" width="54.5" style="37" customWidth="1"/>
    <col min="15104" max="15104" width="16.75" style="37" customWidth="1"/>
    <col min="15105" max="15358" width="9" style="37"/>
    <col min="15359" max="15359" width="54.5" style="37" customWidth="1"/>
    <col min="15360" max="15360" width="16.75" style="37" customWidth="1"/>
    <col min="15361" max="15614" width="9" style="37"/>
    <col min="15615" max="15615" width="54.5" style="37" customWidth="1"/>
    <col min="15616" max="15616" width="16.75" style="37" customWidth="1"/>
    <col min="15617" max="15870" width="9" style="37"/>
    <col min="15871" max="15871" width="54.5" style="37" customWidth="1"/>
    <col min="15872" max="15872" width="16.75" style="37" customWidth="1"/>
    <col min="15873" max="16126" width="9" style="37"/>
    <col min="16127" max="16127" width="54.5" style="37" customWidth="1"/>
    <col min="16128" max="16128" width="16.75" style="37" customWidth="1"/>
    <col min="16129" max="16384" width="9" style="37"/>
  </cols>
  <sheetData>
    <row r="1" spans="1:5">
      <c r="A1" s="37" t="s">
        <v>218</v>
      </c>
    </row>
    <row r="2" spans="1:5" ht="27" customHeight="1">
      <c r="A2" s="323" t="s">
        <v>1621</v>
      </c>
      <c r="B2" s="325"/>
      <c r="C2" s="325"/>
    </row>
    <row r="3" spans="1:5" ht="15" customHeight="1">
      <c r="A3" s="59"/>
      <c r="C3" s="253" t="s">
        <v>219</v>
      </c>
    </row>
    <row r="4" spans="1:5" ht="21" customHeight="1">
      <c r="A4" s="326" t="s">
        <v>108</v>
      </c>
      <c r="B4" s="328" t="s">
        <v>179</v>
      </c>
      <c r="C4" s="329" t="s">
        <v>220</v>
      </c>
    </row>
    <row r="5" spans="1:5" ht="21" customHeight="1">
      <c r="A5" s="327"/>
      <c r="B5" s="328"/>
      <c r="C5" s="329"/>
    </row>
    <row r="6" spans="1:5" ht="21" customHeight="1">
      <c r="A6" s="150" t="s">
        <v>351</v>
      </c>
      <c r="B6" s="299">
        <v>215858</v>
      </c>
      <c r="C6" s="255">
        <f>B6/E6</f>
        <v>1.1287</v>
      </c>
      <c r="E6" s="249">
        <v>191249</v>
      </c>
    </row>
    <row r="7" spans="1:5">
      <c r="A7" s="240" t="s">
        <v>1597</v>
      </c>
      <c r="B7" s="300">
        <v>11296</v>
      </c>
      <c r="C7" s="254">
        <f>B7/E7</f>
        <v>0.86970000000000003</v>
      </c>
      <c r="E7" s="237">
        <v>12988.24</v>
      </c>
    </row>
    <row r="8" spans="1:5">
      <c r="A8" s="60" t="s">
        <v>537</v>
      </c>
      <c r="B8" s="301">
        <v>470</v>
      </c>
      <c r="C8" s="254">
        <f>B8/E8</f>
        <v>0.82310000000000005</v>
      </c>
      <c r="E8" s="237">
        <v>571</v>
      </c>
    </row>
    <row r="9" spans="1:5">
      <c r="A9" s="60" t="s">
        <v>538</v>
      </c>
      <c r="B9" s="301">
        <v>390</v>
      </c>
      <c r="C9" s="254">
        <f>B9/E9</f>
        <v>1.1436999999999999</v>
      </c>
      <c r="E9" s="237">
        <v>341</v>
      </c>
    </row>
    <row r="10" spans="1:5">
      <c r="A10" s="60" t="s">
        <v>539</v>
      </c>
      <c r="B10" s="301"/>
      <c r="C10" s="254"/>
      <c r="E10" s="237"/>
    </row>
    <row r="11" spans="1:5">
      <c r="A11" s="60" t="s">
        <v>540</v>
      </c>
      <c r="B11" s="301"/>
      <c r="C11" s="254"/>
      <c r="E11" s="237"/>
    </row>
    <row r="12" spans="1:5">
      <c r="A12" s="60" t="s">
        <v>541</v>
      </c>
      <c r="B12" s="301"/>
      <c r="C12" s="254"/>
      <c r="E12" s="237">
        <v>85</v>
      </c>
    </row>
    <row r="13" spans="1:5">
      <c r="A13" s="60" t="s">
        <v>542</v>
      </c>
      <c r="B13" s="301"/>
      <c r="C13" s="254"/>
      <c r="E13" s="237"/>
    </row>
    <row r="14" spans="1:5">
      <c r="A14" s="60" t="s">
        <v>543</v>
      </c>
      <c r="B14" s="301"/>
      <c r="C14" s="254"/>
      <c r="E14" s="237"/>
    </row>
    <row r="15" spans="1:5">
      <c r="A15" s="60" t="s">
        <v>544</v>
      </c>
      <c r="B15" s="301"/>
      <c r="C15" s="254"/>
      <c r="E15" s="237"/>
    </row>
    <row r="16" spans="1:5">
      <c r="A16" s="60" t="s">
        <v>545</v>
      </c>
      <c r="B16" s="301"/>
      <c r="C16" s="254"/>
      <c r="E16" s="237"/>
    </row>
    <row r="17" spans="1:5">
      <c r="A17" s="60" t="s">
        <v>546</v>
      </c>
      <c r="B17" s="301"/>
      <c r="C17" s="254"/>
      <c r="E17" s="237"/>
    </row>
    <row r="18" spans="1:5">
      <c r="A18" s="60" t="s">
        <v>547</v>
      </c>
      <c r="B18" s="301"/>
      <c r="C18" s="254"/>
      <c r="E18" s="237"/>
    </row>
    <row r="19" spans="1:5">
      <c r="A19" s="60" t="s">
        <v>548</v>
      </c>
      <c r="B19" s="301">
        <v>80</v>
      </c>
      <c r="C19" s="254">
        <f>B19/E19</f>
        <v>0.55169999999999997</v>
      </c>
      <c r="E19" s="237">
        <v>145</v>
      </c>
    </row>
    <row r="20" spans="1:5">
      <c r="A20" s="60" t="s">
        <v>549</v>
      </c>
      <c r="B20" s="301">
        <v>348</v>
      </c>
      <c r="C20" s="254">
        <f>B20/E20</f>
        <v>1.1485000000000001</v>
      </c>
      <c r="E20" s="237">
        <v>303</v>
      </c>
    </row>
    <row r="21" spans="1:5">
      <c r="A21" s="60" t="s">
        <v>538</v>
      </c>
      <c r="B21" s="301">
        <v>304</v>
      </c>
      <c r="C21" s="254">
        <f>B21/E21</f>
        <v>1.1558999999999999</v>
      </c>
      <c r="E21" s="237">
        <v>263</v>
      </c>
    </row>
    <row r="22" spans="1:5">
      <c r="A22" s="60" t="s">
        <v>539</v>
      </c>
      <c r="B22" s="301"/>
      <c r="C22" s="254"/>
      <c r="E22" s="237"/>
    </row>
    <row r="23" spans="1:5">
      <c r="A23" s="60" t="s">
        <v>540</v>
      </c>
      <c r="B23" s="301"/>
      <c r="C23" s="254"/>
      <c r="E23" s="237"/>
    </row>
    <row r="24" spans="1:5">
      <c r="A24" s="60" t="s">
        <v>550</v>
      </c>
      <c r="B24" s="301"/>
      <c r="C24" s="254"/>
      <c r="E24" s="237">
        <v>40</v>
      </c>
    </row>
    <row r="25" spans="1:5">
      <c r="A25" s="60" t="s">
        <v>551</v>
      </c>
      <c r="B25" s="301"/>
      <c r="C25" s="254"/>
      <c r="E25" s="237"/>
    </row>
    <row r="26" spans="1:5">
      <c r="A26" s="60" t="s">
        <v>552</v>
      </c>
      <c r="B26" s="301"/>
      <c r="C26" s="254"/>
      <c r="E26" s="237"/>
    </row>
    <row r="27" spans="1:5">
      <c r="A27" s="60" t="s">
        <v>547</v>
      </c>
      <c r="B27" s="301"/>
      <c r="C27" s="254"/>
      <c r="E27" s="237"/>
    </row>
    <row r="28" spans="1:5">
      <c r="A28" s="60" t="s">
        <v>553</v>
      </c>
      <c r="B28" s="301">
        <v>44</v>
      </c>
      <c r="C28" s="254"/>
      <c r="E28" s="237"/>
    </row>
    <row r="29" spans="1:5">
      <c r="A29" s="60" t="s">
        <v>554</v>
      </c>
      <c r="B29" s="301">
        <v>1234</v>
      </c>
      <c r="C29" s="254">
        <f>B29/E29</f>
        <v>0.70820000000000005</v>
      </c>
      <c r="E29" s="237">
        <v>1742.41</v>
      </c>
    </row>
    <row r="30" spans="1:5">
      <c r="A30" s="60" t="s">
        <v>538</v>
      </c>
      <c r="B30" s="301">
        <v>793</v>
      </c>
      <c r="C30" s="254">
        <f>B30/E30</f>
        <v>0.60419999999999996</v>
      </c>
      <c r="E30" s="237">
        <v>1312.41</v>
      </c>
    </row>
    <row r="31" spans="1:5">
      <c r="A31" s="60" t="s">
        <v>539</v>
      </c>
      <c r="B31" s="301">
        <v>7</v>
      </c>
      <c r="C31" s="254"/>
      <c r="E31" s="237"/>
    </row>
    <row r="32" spans="1:5">
      <c r="A32" s="60" t="s">
        <v>540</v>
      </c>
      <c r="B32" s="301"/>
      <c r="C32" s="254"/>
      <c r="E32" s="237"/>
    </row>
    <row r="33" spans="1:5">
      <c r="A33" s="60" t="s">
        <v>555</v>
      </c>
      <c r="B33" s="301"/>
      <c r="C33" s="254"/>
      <c r="E33" s="237"/>
    </row>
    <row r="34" spans="1:5">
      <c r="A34" s="60" t="s">
        <v>556</v>
      </c>
      <c r="B34" s="301"/>
      <c r="C34" s="254"/>
      <c r="E34" s="237"/>
    </row>
    <row r="35" spans="1:5">
      <c r="A35" s="60" t="s">
        <v>557</v>
      </c>
      <c r="B35" s="301"/>
      <c r="C35" s="254"/>
      <c r="E35" s="237"/>
    </row>
    <row r="36" spans="1:5">
      <c r="A36" s="60" t="s">
        <v>558</v>
      </c>
      <c r="B36" s="301"/>
      <c r="C36" s="254"/>
      <c r="E36" s="237"/>
    </row>
    <row r="37" spans="1:5">
      <c r="A37" s="60" t="s">
        <v>559</v>
      </c>
      <c r="B37" s="301">
        <v>130</v>
      </c>
      <c r="C37" s="254">
        <f>B37/E37</f>
        <v>0.94199999999999995</v>
      </c>
      <c r="E37" s="237">
        <v>138</v>
      </c>
    </row>
    <row r="38" spans="1:5">
      <c r="A38" s="60" t="s">
        <v>560</v>
      </c>
      <c r="B38" s="301"/>
      <c r="C38" s="254"/>
      <c r="E38" s="237"/>
    </row>
    <row r="39" spans="1:5">
      <c r="A39" s="60" t="s">
        <v>547</v>
      </c>
      <c r="B39" s="301"/>
      <c r="C39" s="254"/>
      <c r="E39" s="237"/>
    </row>
    <row r="40" spans="1:5">
      <c r="A40" s="60" t="s">
        <v>561</v>
      </c>
      <c r="B40" s="301">
        <v>304</v>
      </c>
      <c r="C40" s="254">
        <f>B40/E40</f>
        <v>1.0410999999999999</v>
      </c>
      <c r="E40" s="237">
        <v>292</v>
      </c>
    </row>
    <row r="41" spans="1:5">
      <c r="A41" s="60" t="s">
        <v>562</v>
      </c>
      <c r="B41" s="301">
        <v>909</v>
      </c>
      <c r="C41" s="254">
        <f>B41/E41</f>
        <v>1.0821000000000001</v>
      </c>
      <c r="E41" s="237">
        <v>840</v>
      </c>
    </row>
    <row r="42" spans="1:5">
      <c r="A42" s="60" t="s">
        <v>538</v>
      </c>
      <c r="B42" s="301">
        <v>268</v>
      </c>
      <c r="C42" s="254">
        <f>B42/E42</f>
        <v>1.1073999999999999</v>
      </c>
      <c r="E42" s="237">
        <v>242</v>
      </c>
    </row>
    <row r="43" spans="1:5">
      <c r="A43" s="60" t="s">
        <v>539</v>
      </c>
      <c r="B43" s="301"/>
      <c r="C43" s="254">
        <f>B43/E43</f>
        <v>0</v>
      </c>
      <c r="E43" s="237">
        <v>50</v>
      </c>
    </row>
    <row r="44" spans="1:5">
      <c r="A44" s="60" t="s">
        <v>540</v>
      </c>
      <c r="B44" s="301"/>
      <c r="C44" s="254"/>
      <c r="E44" s="237"/>
    </row>
    <row r="45" spans="1:5">
      <c r="A45" s="60" t="s">
        <v>563</v>
      </c>
      <c r="B45" s="301">
        <v>50</v>
      </c>
      <c r="C45" s="254">
        <f>B45/E45</f>
        <v>3.3332999999999999</v>
      </c>
      <c r="E45" s="237">
        <v>15</v>
      </c>
    </row>
    <row r="46" spans="1:5">
      <c r="A46" s="60" t="s">
        <v>564</v>
      </c>
      <c r="B46" s="301"/>
      <c r="C46" s="254"/>
      <c r="E46" s="237"/>
    </row>
    <row r="47" spans="1:5">
      <c r="A47" s="60" t="s">
        <v>565</v>
      </c>
      <c r="B47" s="301"/>
      <c r="C47" s="254">
        <f>B47/E47</f>
        <v>0</v>
      </c>
      <c r="E47" s="237">
        <v>200</v>
      </c>
    </row>
    <row r="48" spans="1:5">
      <c r="A48" s="60" t="s">
        <v>566</v>
      </c>
      <c r="B48" s="301"/>
      <c r="C48" s="254"/>
      <c r="E48" s="237"/>
    </row>
    <row r="49" spans="1:5">
      <c r="A49" s="60" t="s">
        <v>567</v>
      </c>
      <c r="B49" s="301">
        <v>162</v>
      </c>
      <c r="C49" s="254">
        <f>B49/E49</f>
        <v>1.4336</v>
      </c>
      <c r="E49" s="237">
        <v>113</v>
      </c>
    </row>
    <row r="50" spans="1:5">
      <c r="A50" s="60" t="s">
        <v>568</v>
      </c>
      <c r="B50" s="301"/>
      <c r="C50" s="254"/>
      <c r="E50" s="237"/>
    </row>
    <row r="51" spans="1:5">
      <c r="A51" s="60" t="s">
        <v>547</v>
      </c>
      <c r="B51" s="301"/>
      <c r="C51" s="254"/>
      <c r="E51" s="237"/>
    </row>
    <row r="52" spans="1:5">
      <c r="A52" s="60" t="s">
        <v>569</v>
      </c>
      <c r="B52" s="301">
        <v>430</v>
      </c>
      <c r="C52" s="254">
        <f>B52/E52</f>
        <v>1.9544999999999999</v>
      </c>
      <c r="E52" s="237">
        <v>220</v>
      </c>
    </row>
    <row r="53" spans="1:5">
      <c r="A53" s="60" t="s">
        <v>570</v>
      </c>
      <c r="B53" s="301">
        <v>403</v>
      </c>
      <c r="C53" s="254">
        <f>B53/E53</f>
        <v>1.0522</v>
      </c>
      <c r="E53" s="237">
        <v>383</v>
      </c>
    </row>
    <row r="54" spans="1:5">
      <c r="A54" s="60" t="s">
        <v>538</v>
      </c>
      <c r="B54" s="301">
        <v>331</v>
      </c>
      <c r="C54" s="254">
        <f>B54/E54</f>
        <v>1.0924</v>
      </c>
      <c r="E54" s="237">
        <v>303</v>
      </c>
    </row>
    <row r="55" spans="1:5">
      <c r="A55" s="60" t="s">
        <v>539</v>
      </c>
      <c r="B55" s="301"/>
      <c r="C55" s="254"/>
      <c r="E55" s="237"/>
    </row>
    <row r="56" spans="1:5">
      <c r="A56" s="60" t="s">
        <v>540</v>
      </c>
      <c r="B56" s="301"/>
      <c r="C56" s="254"/>
      <c r="E56" s="237"/>
    </row>
    <row r="57" spans="1:5">
      <c r="A57" s="60" t="s">
        <v>571</v>
      </c>
      <c r="B57" s="301"/>
      <c r="C57" s="254"/>
      <c r="E57" s="237"/>
    </row>
    <row r="58" spans="1:5">
      <c r="A58" s="60" t="s">
        <v>572</v>
      </c>
      <c r="B58" s="301"/>
      <c r="C58" s="254"/>
      <c r="E58" s="237"/>
    </row>
    <row r="59" spans="1:5">
      <c r="A59" s="60" t="s">
        <v>573</v>
      </c>
      <c r="B59" s="301"/>
      <c r="C59" s="254"/>
      <c r="E59" s="237"/>
    </row>
    <row r="60" spans="1:5">
      <c r="A60" s="60" t="s">
        <v>574</v>
      </c>
      <c r="B60" s="301">
        <v>60</v>
      </c>
      <c r="C60" s="254">
        <f>B60/E60</f>
        <v>0.75</v>
      </c>
      <c r="E60" s="237">
        <v>80</v>
      </c>
    </row>
    <row r="61" spans="1:5">
      <c r="A61" s="60" t="s">
        <v>575</v>
      </c>
      <c r="B61" s="301"/>
      <c r="C61" s="254"/>
      <c r="E61" s="237"/>
    </row>
    <row r="62" spans="1:5">
      <c r="A62" s="60" t="s">
        <v>547</v>
      </c>
      <c r="B62" s="301"/>
      <c r="C62" s="254"/>
      <c r="E62" s="237"/>
    </row>
    <row r="63" spans="1:5">
      <c r="A63" s="60" t="s">
        <v>576</v>
      </c>
      <c r="B63" s="301">
        <v>12</v>
      </c>
      <c r="C63" s="254"/>
      <c r="E63" s="237"/>
    </row>
    <row r="64" spans="1:5">
      <c r="A64" s="60" t="s">
        <v>577</v>
      </c>
      <c r="B64" s="301">
        <v>530</v>
      </c>
      <c r="C64" s="254">
        <f>B64/E64</f>
        <v>1.4177999999999999</v>
      </c>
      <c r="E64" s="237">
        <v>373.83</v>
      </c>
    </row>
    <row r="65" spans="1:5">
      <c r="A65" s="60" t="s">
        <v>538</v>
      </c>
      <c r="B65" s="301">
        <v>478</v>
      </c>
      <c r="C65" s="254">
        <f>B65/E65</f>
        <v>1.3395999999999999</v>
      </c>
      <c r="E65" s="237">
        <v>356.83</v>
      </c>
    </row>
    <row r="66" spans="1:5">
      <c r="A66" s="60" t="s">
        <v>539</v>
      </c>
      <c r="B66" s="301">
        <v>4</v>
      </c>
      <c r="C66" s="254">
        <f>B66/E66</f>
        <v>2</v>
      </c>
      <c r="E66" s="237">
        <v>2</v>
      </c>
    </row>
    <row r="67" spans="1:5">
      <c r="A67" s="60" t="s">
        <v>540</v>
      </c>
      <c r="B67" s="301"/>
      <c r="C67" s="254"/>
      <c r="E67" s="237"/>
    </row>
    <row r="68" spans="1:5">
      <c r="A68" s="60" t="s">
        <v>578</v>
      </c>
      <c r="B68" s="301"/>
      <c r="C68" s="254"/>
      <c r="E68" s="237"/>
    </row>
    <row r="69" spans="1:5">
      <c r="A69" s="60" t="s">
        <v>579</v>
      </c>
      <c r="B69" s="301"/>
      <c r="C69" s="254"/>
      <c r="E69" s="237"/>
    </row>
    <row r="70" spans="1:5">
      <c r="A70" s="60" t="s">
        <v>580</v>
      </c>
      <c r="B70" s="301"/>
      <c r="C70" s="254"/>
      <c r="E70" s="237"/>
    </row>
    <row r="71" spans="1:5">
      <c r="A71" s="60" t="s">
        <v>581</v>
      </c>
      <c r="B71" s="301"/>
      <c r="C71" s="254"/>
      <c r="E71" s="237"/>
    </row>
    <row r="72" spans="1:5">
      <c r="A72" s="60" t="s">
        <v>582</v>
      </c>
      <c r="B72" s="301"/>
      <c r="C72" s="254"/>
      <c r="E72" s="237"/>
    </row>
    <row r="73" spans="1:5">
      <c r="A73" s="60" t="s">
        <v>547</v>
      </c>
      <c r="B73" s="301"/>
      <c r="C73" s="254"/>
      <c r="E73" s="237"/>
    </row>
    <row r="74" spans="1:5">
      <c r="A74" s="60" t="s">
        <v>583</v>
      </c>
      <c r="B74" s="301">
        <v>48</v>
      </c>
      <c r="C74" s="254">
        <f>B74/E74</f>
        <v>3.2</v>
      </c>
      <c r="E74" s="237">
        <v>15</v>
      </c>
    </row>
    <row r="75" spans="1:5">
      <c r="A75" s="60" t="s">
        <v>584</v>
      </c>
      <c r="B75" s="301">
        <v>862</v>
      </c>
      <c r="C75" s="254">
        <f>B75/E75</f>
        <v>0.92589999999999995</v>
      </c>
      <c r="E75" s="237">
        <v>931</v>
      </c>
    </row>
    <row r="76" spans="1:5">
      <c r="A76" s="60" t="s">
        <v>538</v>
      </c>
      <c r="B76" s="301"/>
      <c r="C76" s="254"/>
      <c r="E76" s="237"/>
    </row>
    <row r="77" spans="1:5">
      <c r="A77" s="60" t="s">
        <v>539</v>
      </c>
      <c r="B77" s="301"/>
      <c r="C77" s="254"/>
      <c r="E77" s="237"/>
    </row>
    <row r="78" spans="1:5">
      <c r="A78" s="60" t="s">
        <v>540</v>
      </c>
      <c r="B78" s="301"/>
      <c r="C78" s="254"/>
      <c r="E78" s="237"/>
    </row>
    <row r="79" spans="1:5">
      <c r="A79" s="60" t="s">
        <v>585</v>
      </c>
      <c r="B79" s="301"/>
      <c r="C79" s="254"/>
      <c r="E79" s="237"/>
    </row>
    <row r="80" spans="1:5">
      <c r="A80" s="60" t="s">
        <v>586</v>
      </c>
      <c r="B80" s="301"/>
      <c r="C80" s="254"/>
      <c r="E80" s="237"/>
    </row>
    <row r="81" spans="1:5">
      <c r="A81" s="60" t="s">
        <v>587</v>
      </c>
      <c r="B81" s="301"/>
      <c r="C81" s="254"/>
      <c r="E81" s="237">
        <v>133</v>
      </c>
    </row>
    <row r="82" spans="1:5">
      <c r="A82" s="60" t="s">
        <v>588</v>
      </c>
      <c r="B82" s="301"/>
      <c r="C82" s="254"/>
      <c r="E82" s="237"/>
    </row>
    <row r="83" spans="1:5">
      <c r="A83" s="60" t="s">
        <v>589</v>
      </c>
      <c r="B83" s="301"/>
      <c r="C83" s="254"/>
      <c r="E83" s="237"/>
    </row>
    <row r="84" spans="1:5">
      <c r="A84" s="60" t="s">
        <v>581</v>
      </c>
      <c r="B84" s="301"/>
      <c r="C84" s="254"/>
      <c r="E84" s="237"/>
    </row>
    <row r="85" spans="1:5">
      <c r="A85" s="60" t="s">
        <v>547</v>
      </c>
      <c r="B85" s="301"/>
      <c r="C85" s="254"/>
      <c r="E85" s="237"/>
    </row>
    <row r="86" spans="1:5">
      <c r="A86" s="60" t="s">
        <v>590</v>
      </c>
      <c r="B86" s="301">
        <v>862</v>
      </c>
      <c r="C86" s="254">
        <f>B86/E86</f>
        <v>1.0802</v>
      </c>
      <c r="E86" s="237">
        <v>798</v>
      </c>
    </row>
    <row r="87" spans="1:5">
      <c r="A87" s="60" t="s">
        <v>591</v>
      </c>
      <c r="B87" s="301">
        <v>327</v>
      </c>
      <c r="C87" s="254">
        <f>B87/E87</f>
        <v>1.5570999999999999</v>
      </c>
      <c r="E87" s="237">
        <v>210</v>
      </c>
    </row>
    <row r="88" spans="1:5">
      <c r="A88" s="60" t="s">
        <v>538</v>
      </c>
      <c r="B88" s="301">
        <v>263</v>
      </c>
      <c r="C88" s="254">
        <f>B88/E88</f>
        <v>1.3697999999999999</v>
      </c>
      <c r="E88" s="237">
        <v>192</v>
      </c>
    </row>
    <row r="89" spans="1:5">
      <c r="A89" s="60" t="s">
        <v>539</v>
      </c>
      <c r="B89" s="301"/>
      <c r="C89" s="254"/>
      <c r="E89" s="237"/>
    </row>
    <row r="90" spans="1:5">
      <c r="A90" s="60" t="s">
        <v>540</v>
      </c>
      <c r="B90" s="301"/>
      <c r="C90" s="254"/>
      <c r="E90" s="237"/>
    </row>
    <row r="91" spans="1:5">
      <c r="A91" s="60" t="s">
        <v>592</v>
      </c>
      <c r="B91" s="301">
        <v>16</v>
      </c>
      <c r="C91" s="254"/>
      <c r="E91" s="237"/>
    </row>
    <row r="92" spans="1:5">
      <c r="A92" s="60" t="s">
        <v>593</v>
      </c>
      <c r="B92" s="301"/>
      <c r="C92" s="254"/>
      <c r="E92" s="237"/>
    </row>
    <row r="93" spans="1:5">
      <c r="A93" s="60" t="s">
        <v>581</v>
      </c>
      <c r="B93" s="301"/>
      <c r="C93" s="254"/>
      <c r="E93" s="237"/>
    </row>
    <row r="94" spans="1:5">
      <c r="A94" s="60" t="s">
        <v>547</v>
      </c>
      <c r="B94" s="301"/>
      <c r="C94" s="254"/>
      <c r="E94" s="237"/>
    </row>
    <row r="95" spans="1:5">
      <c r="A95" s="60" t="s">
        <v>594</v>
      </c>
      <c r="B95" s="301">
        <v>48</v>
      </c>
      <c r="C95" s="254">
        <f>B95/E95</f>
        <v>2.6667000000000001</v>
      </c>
      <c r="E95" s="237">
        <v>18</v>
      </c>
    </row>
    <row r="96" spans="1:5">
      <c r="A96" s="60" t="s">
        <v>595</v>
      </c>
      <c r="B96" s="301"/>
      <c r="C96" s="254"/>
      <c r="E96" s="237"/>
    </row>
    <row r="97" spans="1:5">
      <c r="A97" s="60" t="s">
        <v>538</v>
      </c>
      <c r="B97" s="301"/>
      <c r="C97" s="254"/>
      <c r="E97" s="237"/>
    </row>
    <row r="98" spans="1:5">
      <c r="A98" s="60" t="s">
        <v>539</v>
      </c>
      <c r="B98" s="301"/>
      <c r="C98" s="254"/>
      <c r="E98" s="237"/>
    </row>
    <row r="99" spans="1:5">
      <c r="A99" s="60" t="s">
        <v>540</v>
      </c>
      <c r="B99" s="301"/>
      <c r="C99" s="254"/>
      <c r="E99" s="237"/>
    </row>
    <row r="100" spans="1:5">
      <c r="A100" s="60" t="s">
        <v>596</v>
      </c>
      <c r="B100" s="301"/>
      <c r="C100" s="254"/>
      <c r="E100" s="237"/>
    </row>
    <row r="101" spans="1:5">
      <c r="A101" s="60" t="s">
        <v>597</v>
      </c>
      <c r="B101" s="301"/>
      <c r="C101" s="254"/>
      <c r="E101" s="237"/>
    </row>
    <row r="102" spans="1:5">
      <c r="A102" s="60" t="s">
        <v>598</v>
      </c>
      <c r="B102" s="301"/>
      <c r="C102" s="254"/>
      <c r="E102" s="237"/>
    </row>
    <row r="103" spans="1:5">
      <c r="A103" s="60" t="s">
        <v>581</v>
      </c>
      <c r="B103" s="301"/>
      <c r="C103" s="254"/>
      <c r="E103" s="237"/>
    </row>
    <row r="104" spans="1:5">
      <c r="A104" s="60" t="s">
        <v>547</v>
      </c>
      <c r="B104" s="301"/>
      <c r="C104" s="254"/>
      <c r="E104" s="237"/>
    </row>
    <row r="105" spans="1:5">
      <c r="A105" s="60" t="s">
        <v>599</v>
      </c>
      <c r="B105" s="301"/>
      <c r="C105" s="254"/>
      <c r="E105" s="237"/>
    </row>
    <row r="106" spans="1:5">
      <c r="A106" s="60" t="s">
        <v>600</v>
      </c>
      <c r="B106" s="301">
        <v>338</v>
      </c>
      <c r="C106" s="254">
        <f>B106/E106</f>
        <v>1.0563</v>
      </c>
      <c r="E106" s="237">
        <v>320</v>
      </c>
    </row>
    <row r="107" spans="1:5">
      <c r="A107" s="60" t="s">
        <v>538</v>
      </c>
      <c r="B107" s="301">
        <v>315</v>
      </c>
      <c r="C107" s="254">
        <f>B107/E107</f>
        <v>1.0750999999999999</v>
      </c>
      <c r="E107" s="237">
        <v>293</v>
      </c>
    </row>
    <row r="108" spans="1:5">
      <c r="A108" s="60" t="s">
        <v>539</v>
      </c>
      <c r="B108" s="301"/>
      <c r="C108" s="254"/>
      <c r="E108" s="237"/>
    </row>
    <row r="109" spans="1:5">
      <c r="A109" s="60" t="s">
        <v>540</v>
      </c>
      <c r="B109" s="301"/>
      <c r="C109" s="254"/>
      <c r="E109" s="237"/>
    </row>
    <row r="110" spans="1:5">
      <c r="A110" s="60" t="s">
        <v>601</v>
      </c>
      <c r="B110" s="301"/>
      <c r="C110" s="254"/>
      <c r="E110" s="237"/>
    </row>
    <row r="111" spans="1:5">
      <c r="A111" s="60" t="s">
        <v>602</v>
      </c>
      <c r="B111" s="301"/>
      <c r="C111" s="254"/>
      <c r="E111" s="237"/>
    </row>
    <row r="112" spans="1:5">
      <c r="A112" s="60" t="s">
        <v>603</v>
      </c>
      <c r="B112" s="301">
        <v>2</v>
      </c>
      <c r="C112" s="254"/>
      <c r="E112" s="237"/>
    </row>
    <row r="113" spans="1:5">
      <c r="A113" s="60" t="s">
        <v>604</v>
      </c>
      <c r="B113" s="301"/>
      <c r="C113" s="254"/>
      <c r="E113" s="237"/>
    </row>
    <row r="114" spans="1:5">
      <c r="A114" s="60" t="s">
        <v>605</v>
      </c>
      <c r="B114" s="301"/>
      <c r="C114" s="254"/>
      <c r="E114" s="237"/>
    </row>
    <row r="115" spans="1:5">
      <c r="A115" s="60" t="s">
        <v>606</v>
      </c>
      <c r="B115" s="301"/>
      <c r="C115" s="254"/>
      <c r="E115" s="237"/>
    </row>
    <row r="116" spans="1:5">
      <c r="A116" s="60" t="s">
        <v>607</v>
      </c>
      <c r="B116" s="301"/>
      <c r="C116" s="254"/>
      <c r="E116" s="237"/>
    </row>
    <row r="117" spans="1:5">
      <c r="A117" s="60" t="s">
        <v>608</v>
      </c>
      <c r="B117" s="301"/>
      <c r="C117" s="254"/>
      <c r="E117" s="237"/>
    </row>
    <row r="118" spans="1:5">
      <c r="A118" s="60" t="s">
        <v>609</v>
      </c>
      <c r="B118" s="301"/>
      <c r="C118" s="254"/>
      <c r="E118" s="237"/>
    </row>
    <row r="119" spans="1:5">
      <c r="A119" s="60" t="s">
        <v>547</v>
      </c>
      <c r="B119" s="301"/>
      <c r="C119" s="254"/>
      <c r="E119" s="237"/>
    </row>
    <row r="120" spans="1:5">
      <c r="A120" s="60" t="s">
        <v>610</v>
      </c>
      <c r="B120" s="301">
        <v>21</v>
      </c>
      <c r="C120" s="254">
        <f>B120/E120</f>
        <v>0.875</v>
      </c>
      <c r="E120" s="237">
        <v>24</v>
      </c>
    </row>
    <row r="121" spans="1:5">
      <c r="A121" s="60" t="s">
        <v>611</v>
      </c>
      <c r="B121" s="301">
        <v>775</v>
      </c>
      <c r="C121" s="254">
        <f>B121/E121</f>
        <v>1.5720000000000001</v>
      </c>
      <c r="E121" s="237">
        <v>493</v>
      </c>
    </row>
    <row r="122" spans="1:5">
      <c r="A122" s="60" t="s">
        <v>538</v>
      </c>
      <c r="B122" s="301">
        <v>722</v>
      </c>
      <c r="C122" s="254">
        <f>B122/E122</f>
        <v>1.8371999999999999</v>
      </c>
      <c r="E122" s="237">
        <v>393</v>
      </c>
    </row>
    <row r="123" spans="1:5">
      <c r="A123" s="60" t="s">
        <v>539</v>
      </c>
      <c r="B123" s="301"/>
      <c r="C123" s="254"/>
      <c r="E123" s="237"/>
    </row>
    <row r="124" spans="1:5">
      <c r="A124" s="60" t="s">
        <v>540</v>
      </c>
      <c r="B124" s="301"/>
      <c r="C124" s="254"/>
      <c r="E124" s="237"/>
    </row>
    <row r="125" spans="1:5">
      <c r="A125" s="60" t="s">
        <v>612</v>
      </c>
      <c r="B125" s="301"/>
      <c r="C125" s="254"/>
      <c r="E125" s="237"/>
    </row>
    <row r="126" spans="1:5">
      <c r="A126" s="60" t="s">
        <v>613</v>
      </c>
      <c r="B126" s="301"/>
      <c r="C126" s="254"/>
      <c r="E126" s="237"/>
    </row>
    <row r="127" spans="1:5">
      <c r="A127" s="60" t="s">
        <v>614</v>
      </c>
      <c r="B127" s="301"/>
      <c r="C127" s="254"/>
      <c r="E127" s="237"/>
    </row>
    <row r="128" spans="1:5">
      <c r="A128" s="60" t="s">
        <v>547</v>
      </c>
      <c r="B128" s="301"/>
      <c r="C128" s="254"/>
      <c r="E128" s="237"/>
    </row>
    <row r="129" spans="1:5">
      <c r="A129" s="60" t="s">
        <v>615</v>
      </c>
      <c r="B129" s="301">
        <v>53</v>
      </c>
      <c r="C129" s="254">
        <f>B129/E129</f>
        <v>0.53</v>
      </c>
      <c r="E129" s="237">
        <v>100</v>
      </c>
    </row>
    <row r="130" spans="1:5">
      <c r="A130" s="60" t="s">
        <v>616</v>
      </c>
      <c r="B130" s="301">
        <v>1248</v>
      </c>
      <c r="C130" s="254">
        <f>B130/E130</f>
        <v>1.4007000000000001</v>
      </c>
      <c r="E130" s="237">
        <v>891</v>
      </c>
    </row>
    <row r="131" spans="1:5">
      <c r="A131" s="60" t="s">
        <v>538</v>
      </c>
      <c r="B131" s="301">
        <v>833</v>
      </c>
      <c r="C131" s="254">
        <f>B131/E131</f>
        <v>1.1019000000000001</v>
      </c>
      <c r="E131" s="237">
        <v>756</v>
      </c>
    </row>
    <row r="132" spans="1:5">
      <c r="A132" s="60" t="s">
        <v>539</v>
      </c>
      <c r="B132" s="301"/>
      <c r="C132" s="254"/>
      <c r="E132" s="237"/>
    </row>
    <row r="133" spans="1:5">
      <c r="A133" s="60" t="s">
        <v>540</v>
      </c>
      <c r="B133" s="301"/>
      <c r="C133" s="254"/>
      <c r="E133" s="237"/>
    </row>
    <row r="134" spans="1:5">
      <c r="A134" s="60" t="s">
        <v>617</v>
      </c>
      <c r="B134" s="301"/>
      <c r="C134" s="254"/>
      <c r="E134" s="237"/>
    </row>
    <row r="135" spans="1:5">
      <c r="A135" s="60" t="s">
        <v>618</v>
      </c>
      <c r="B135" s="301"/>
      <c r="C135" s="254"/>
      <c r="E135" s="237"/>
    </row>
    <row r="136" spans="1:5">
      <c r="A136" s="60" t="s">
        <v>619</v>
      </c>
      <c r="B136" s="301"/>
      <c r="C136" s="254"/>
      <c r="E136" s="237"/>
    </row>
    <row r="137" spans="1:5">
      <c r="A137" s="60" t="s">
        <v>620</v>
      </c>
      <c r="B137" s="301"/>
      <c r="C137" s="254"/>
      <c r="E137" s="237"/>
    </row>
    <row r="138" spans="1:5">
      <c r="A138" s="60" t="s">
        <v>621</v>
      </c>
      <c r="B138" s="301">
        <v>197</v>
      </c>
      <c r="C138" s="254">
        <f>B138/E138</f>
        <v>3.2833000000000001</v>
      </c>
      <c r="E138" s="237">
        <v>60</v>
      </c>
    </row>
    <row r="139" spans="1:5">
      <c r="A139" s="60" t="s">
        <v>547</v>
      </c>
      <c r="B139" s="301"/>
      <c r="C139" s="254"/>
      <c r="E139" s="237"/>
    </row>
    <row r="140" spans="1:5">
      <c r="A140" s="60" t="s">
        <v>622</v>
      </c>
      <c r="B140" s="301">
        <v>217</v>
      </c>
      <c r="C140" s="254">
        <f>B140/E140</f>
        <v>2.8933</v>
      </c>
      <c r="E140" s="237">
        <v>75</v>
      </c>
    </row>
    <row r="141" spans="1:5">
      <c r="A141" s="60" t="s">
        <v>623</v>
      </c>
      <c r="B141" s="301"/>
      <c r="C141" s="254"/>
      <c r="E141" s="237"/>
    </row>
    <row r="142" spans="1:5">
      <c r="A142" s="60" t="s">
        <v>538</v>
      </c>
      <c r="B142" s="301"/>
      <c r="C142" s="254"/>
      <c r="E142" s="237"/>
    </row>
    <row r="143" spans="1:5">
      <c r="A143" s="60" t="s">
        <v>539</v>
      </c>
      <c r="B143" s="301"/>
      <c r="C143" s="254"/>
      <c r="E143" s="237"/>
    </row>
    <row r="144" spans="1:5">
      <c r="A144" s="60" t="s">
        <v>540</v>
      </c>
      <c r="B144" s="301"/>
      <c r="C144" s="254"/>
      <c r="E144" s="237"/>
    </row>
    <row r="145" spans="1:5">
      <c r="A145" s="60" t="s">
        <v>624</v>
      </c>
      <c r="B145" s="301"/>
      <c r="C145" s="254"/>
      <c r="E145" s="237"/>
    </row>
    <row r="146" spans="1:5">
      <c r="A146" s="60" t="s">
        <v>625</v>
      </c>
      <c r="B146" s="301"/>
      <c r="C146" s="254"/>
      <c r="E146" s="237"/>
    </row>
    <row r="147" spans="1:5">
      <c r="A147" s="60" t="s">
        <v>626</v>
      </c>
      <c r="B147" s="301"/>
      <c r="C147" s="254"/>
      <c r="E147" s="237"/>
    </row>
    <row r="148" spans="1:5">
      <c r="A148" s="60" t="s">
        <v>627</v>
      </c>
      <c r="B148" s="301"/>
      <c r="C148" s="254"/>
      <c r="E148" s="237"/>
    </row>
    <row r="149" spans="1:5">
      <c r="A149" s="60" t="s">
        <v>628</v>
      </c>
      <c r="B149" s="301"/>
      <c r="C149" s="254"/>
      <c r="E149" s="237"/>
    </row>
    <row r="150" spans="1:5">
      <c r="A150" s="60" t="s">
        <v>629</v>
      </c>
      <c r="B150" s="301"/>
      <c r="C150" s="254"/>
      <c r="E150" s="237"/>
    </row>
    <row r="151" spans="1:5">
      <c r="A151" s="60" t="s">
        <v>547</v>
      </c>
      <c r="B151" s="301"/>
      <c r="C151" s="254"/>
      <c r="E151" s="237"/>
    </row>
    <row r="152" spans="1:5">
      <c r="A152" s="60" t="s">
        <v>630</v>
      </c>
      <c r="B152" s="301"/>
      <c r="C152" s="254"/>
      <c r="E152" s="237"/>
    </row>
    <row r="153" spans="1:5">
      <c r="A153" s="60" t="s">
        <v>631</v>
      </c>
      <c r="B153" s="301">
        <v>926</v>
      </c>
      <c r="C153" s="254">
        <f>B153/E153</f>
        <v>0.95860000000000001</v>
      </c>
      <c r="E153" s="237">
        <v>966</v>
      </c>
    </row>
    <row r="154" spans="1:5">
      <c r="A154" s="60" t="s">
        <v>538</v>
      </c>
      <c r="B154" s="301">
        <v>818</v>
      </c>
      <c r="C154" s="254">
        <f>B154/E154</f>
        <v>1.1039000000000001</v>
      </c>
      <c r="E154" s="237">
        <v>741</v>
      </c>
    </row>
    <row r="155" spans="1:5">
      <c r="A155" s="60" t="s">
        <v>539</v>
      </c>
      <c r="B155" s="301"/>
      <c r="C155" s="254"/>
      <c r="E155" s="237"/>
    </row>
    <row r="156" spans="1:5">
      <c r="A156" s="60" t="s">
        <v>540</v>
      </c>
      <c r="B156" s="301"/>
      <c r="C156" s="254"/>
      <c r="E156" s="237"/>
    </row>
    <row r="157" spans="1:5">
      <c r="A157" s="60" t="s">
        <v>632</v>
      </c>
      <c r="B157" s="301"/>
      <c r="C157" s="254"/>
      <c r="E157" s="237"/>
    </row>
    <row r="158" spans="1:5">
      <c r="A158" s="60" t="s">
        <v>633</v>
      </c>
      <c r="B158" s="301"/>
      <c r="C158" s="254"/>
      <c r="E158" s="237"/>
    </row>
    <row r="159" spans="1:5">
      <c r="A159" s="60" t="s">
        <v>634</v>
      </c>
      <c r="B159" s="301"/>
      <c r="C159" s="254"/>
      <c r="E159" s="237"/>
    </row>
    <row r="160" spans="1:5">
      <c r="A160" s="60" t="s">
        <v>581</v>
      </c>
      <c r="B160" s="301"/>
      <c r="C160" s="254"/>
      <c r="E160" s="237"/>
    </row>
    <row r="161" spans="1:5">
      <c r="A161" s="60" t="s">
        <v>547</v>
      </c>
      <c r="B161" s="301"/>
      <c r="C161" s="254"/>
      <c r="E161" s="237"/>
    </row>
    <row r="162" spans="1:5">
      <c r="A162" s="60" t="s">
        <v>635</v>
      </c>
      <c r="B162" s="301">
        <v>108</v>
      </c>
      <c r="C162" s="254">
        <f>B162/E162</f>
        <v>0.48</v>
      </c>
      <c r="E162" s="237">
        <v>225</v>
      </c>
    </row>
    <row r="163" spans="1:5">
      <c r="A163" s="60" t="s">
        <v>636</v>
      </c>
      <c r="B163" s="301">
        <v>213</v>
      </c>
      <c r="C163" s="254">
        <f>B163/E163</f>
        <v>0.90249999999999997</v>
      </c>
      <c r="E163" s="237">
        <v>236</v>
      </c>
    </row>
    <row r="164" spans="1:5">
      <c r="A164" s="60" t="s">
        <v>538</v>
      </c>
      <c r="B164" s="301">
        <v>208</v>
      </c>
      <c r="C164" s="254">
        <f>B164/E164</f>
        <v>1.3082</v>
      </c>
      <c r="E164" s="237">
        <v>159</v>
      </c>
    </row>
    <row r="165" spans="1:5">
      <c r="A165" s="60" t="s">
        <v>539</v>
      </c>
      <c r="B165" s="301"/>
      <c r="C165" s="254"/>
      <c r="E165" s="237"/>
    </row>
    <row r="166" spans="1:5">
      <c r="A166" s="60" t="s">
        <v>540</v>
      </c>
      <c r="B166" s="301"/>
      <c r="C166" s="254"/>
      <c r="E166" s="237"/>
    </row>
    <row r="167" spans="1:5">
      <c r="A167" s="60" t="s">
        <v>637</v>
      </c>
      <c r="B167" s="301"/>
      <c r="C167" s="254"/>
      <c r="E167" s="237"/>
    </row>
    <row r="168" spans="1:5">
      <c r="A168" s="60" t="s">
        <v>638</v>
      </c>
      <c r="B168" s="301"/>
      <c r="C168" s="254"/>
      <c r="E168" s="237"/>
    </row>
    <row r="169" spans="1:5">
      <c r="A169" s="60" t="s">
        <v>639</v>
      </c>
      <c r="B169" s="301">
        <v>5</v>
      </c>
      <c r="C169" s="254">
        <f>B169/E169</f>
        <v>0.1613</v>
      </c>
      <c r="E169" s="237">
        <v>31</v>
      </c>
    </row>
    <row r="170" spans="1:5">
      <c r="A170" s="60" t="s">
        <v>640</v>
      </c>
      <c r="B170" s="301"/>
      <c r="C170" s="254"/>
      <c r="E170" s="237"/>
    </row>
    <row r="171" spans="1:5">
      <c r="A171" s="60" t="s">
        <v>641</v>
      </c>
      <c r="B171" s="301"/>
      <c r="C171" s="254"/>
      <c r="E171" s="237">
        <v>3</v>
      </c>
    </row>
    <row r="172" spans="1:5">
      <c r="A172" s="60" t="s">
        <v>642</v>
      </c>
      <c r="B172" s="301"/>
      <c r="C172" s="254"/>
      <c r="E172" s="237"/>
    </row>
    <row r="173" spans="1:5">
      <c r="A173" s="60" t="s">
        <v>581</v>
      </c>
      <c r="B173" s="301"/>
      <c r="C173" s="254"/>
      <c r="E173" s="237"/>
    </row>
    <row r="174" spans="1:5">
      <c r="A174" s="60" t="s">
        <v>547</v>
      </c>
      <c r="B174" s="301"/>
      <c r="C174" s="254"/>
      <c r="E174" s="237"/>
    </row>
    <row r="175" spans="1:5">
      <c r="A175" s="60" t="s">
        <v>643</v>
      </c>
      <c r="B175" s="301"/>
      <c r="C175" s="254"/>
      <c r="E175" s="237">
        <v>43</v>
      </c>
    </row>
    <row r="176" spans="1:5">
      <c r="A176" s="60" t="s">
        <v>644</v>
      </c>
      <c r="B176" s="301"/>
      <c r="C176" s="254"/>
      <c r="E176" s="237"/>
    </row>
    <row r="177" spans="1:5">
      <c r="A177" s="60" t="s">
        <v>538</v>
      </c>
      <c r="B177" s="301"/>
      <c r="C177" s="254"/>
      <c r="E177" s="237"/>
    </row>
    <row r="178" spans="1:5">
      <c r="A178" s="60" t="s">
        <v>539</v>
      </c>
      <c r="B178" s="301"/>
      <c r="C178" s="254"/>
      <c r="E178" s="237"/>
    </row>
    <row r="179" spans="1:5">
      <c r="A179" s="60" t="s">
        <v>540</v>
      </c>
      <c r="B179" s="301"/>
      <c r="C179" s="254"/>
      <c r="E179" s="237"/>
    </row>
    <row r="180" spans="1:5">
      <c r="A180" s="60" t="s">
        <v>645</v>
      </c>
      <c r="B180" s="301"/>
      <c r="C180" s="254"/>
      <c r="E180" s="237"/>
    </row>
    <row r="181" spans="1:5">
      <c r="A181" s="60" t="s">
        <v>547</v>
      </c>
      <c r="B181" s="301"/>
      <c r="C181" s="254"/>
      <c r="E181" s="237"/>
    </row>
    <row r="182" spans="1:5">
      <c r="A182" s="60" t="s">
        <v>646</v>
      </c>
      <c r="B182" s="301"/>
      <c r="C182" s="254"/>
      <c r="E182" s="237"/>
    </row>
    <row r="183" spans="1:5">
      <c r="A183" s="60" t="s">
        <v>647</v>
      </c>
      <c r="B183" s="301"/>
      <c r="C183" s="254"/>
      <c r="E183" s="237"/>
    </row>
    <row r="184" spans="1:5">
      <c r="A184" s="60" t="s">
        <v>538</v>
      </c>
      <c r="B184" s="301"/>
      <c r="C184" s="254"/>
      <c r="E184" s="237"/>
    </row>
    <row r="185" spans="1:5">
      <c r="A185" s="60" t="s">
        <v>539</v>
      </c>
      <c r="B185" s="301"/>
      <c r="C185" s="254"/>
      <c r="E185" s="237"/>
    </row>
    <row r="186" spans="1:5">
      <c r="A186" s="60" t="s">
        <v>540</v>
      </c>
      <c r="B186" s="301"/>
      <c r="C186" s="254"/>
      <c r="E186" s="237"/>
    </row>
    <row r="187" spans="1:5">
      <c r="A187" s="60" t="s">
        <v>648</v>
      </c>
      <c r="B187" s="301"/>
      <c r="C187" s="254"/>
      <c r="E187" s="237"/>
    </row>
    <row r="188" spans="1:5">
      <c r="A188" s="60" t="s">
        <v>547</v>
      </c>
      <c r="B188" s="301"/>
      <c r="C188" s="254"/>
      <c r="E188" s="237"/>
    </row>
    <row r="189" spans="1:5">
      <c r="A189" s="60" t="s">
        <v>649</v>
      </c>
      <c r="B189" s="301"/>
      <c r="C189" s="254"/>
      <c r="E189" s="237"/>
    </row>
    <row r="190" spans="1:5">
      <c r="A190" s="60" t="s">
        <v>650</v>
      </c>
      <c r="B190" s="301">
        <v>71</v>
      </c>
      <c r="C190" s="254">
        <f>B190/E190</f>
        <v>1.0758000000000001</v>
      </c>
      <c r="E190" s="237">
        <v>66</v>
      </c>
    </row>
    <row r="191" spans="1:5">
      <c r="A191" s="60" t="s">
        <v>538</v>
      </c>
      <c r="B191" s="301">
        <v>56</v>
      </c>
      <c r="C191" s="254">
        <f>B191/E191</f>
        <v>1</v>
      </c>
      <c r="E191" s="237">
        <v>56</v>
      </c>
    </row>
    <row r="192" spans="1:5">
      <c r="A192" s="60" t="s">
        <v>539</v>
      </c>
      <c r="B192" s="301"/>
      <c r="C192" s="254"/>
      <c r="E192" s="237"/>
    </row>
    <row r="193" spans="1:5">
      <c r="A193" s="60" t="s">
        <v>540</v>
      </c>
      <c r="B193" s="301"/>
      <c r="C193" s="254"/>
      <c r="E193" s="237"/>
    </row>
    <row r="194" spans="1:5">
      <c r="A194" s="60" t="s">
        <v>651</v>
      </c>
      <c r="B194" s="301"/>
      <c r="C194" s="254"/>
      <c r="E194" s="237"/>
    </row>
    <row r="195" spans="1:5">
      <c r="A195" s="60" t="s">
        <v>652</v>
      </c>
      <c r="B195" s="301">
        <v>12</v>
      </c>
      <c r="C195" s="254"/>
      <c r="E195" s="237"/>
    </row>
    <row r="196" spans="1:5">
      <c r="A196" s="60" t="s">
        <v>653</v>
      </c>
      <c r="B196" s="301">
        <v>3</v>
      </c>
      <c r="C196" s="254">
        <f>B196/E196</f>
        <v>0.75</v>
      </c>
      <c r="E196" s="237">
        <v>4</v>
      </c>
    </row>
    <row r="197" spans="1:5">
      <c r="A197" s="60" t="s">
        <v>547</v>
      </c>
      <c r="B197" s="301"/>
      <c r="C197" s="254"/>
      <c r="E197" s="237"/>
    </row>
    <row r="198" spans="1:5">
      <c r="A198" s="60" t="s">
        <v>654</v>
      </c>
      <c r="B198" s="301"/>
      <c r="C198" s="254">
        <f>B198/E198</f>
        <v>0</v>
      </c>
      <c r="E198" s="237">
        <v>6</v>
      </c>
    </row>
    <row r="199" spans="1:5">
      <c r="A199" s="60" t="s">
        <v>655</v>
      </c>
      <c r="B199" s="301">
        <v>155</v>
      </c>
      <c r="C199" s="254">
        <f>B199/E199</f>
        <v>1.5979000000000001</v>
      </c>
      <c r="E199" s="237">
        <v>97</v>
      </c>
    </row>
    <row r="200" spans="1:5">
      <c r="A200" s="60" t="s">
        <v>538</v>
      </c>
      <c r="B200" s="301">
        <v>111</v>
      </c>
      <c r="C200" s="254">
        <f>B200/E200</f>
        <v>1.1935</v>
      </c>
      <c r="E200" s="237">
        <v>93</v>
      </c>
    </row>
    <row r="201" spans="1:5">
      <c r="A201" s="60" t="s">
        <v>539</v>
      </c>
      <c r="B201" s="301"/>
      <c r="C201" s="254"/>
      <c r="E201" s="237"/>
    </row>
    <row r="202" spans="1:5">
      <c r="A202" s="60" t="s">
        <v>540</v>
      </c>
      <c r="B202" s="301"/>
      <c r="C202" s="254"/>
      <c r="E202" s="237"/>
    </row>
    <row r="203" spans="1:5">
      <c r="A203" s="60" t="s">
        <v>656</v>
      </c>
      <c r="B203" s="301">
        <v>34</v>
      </c>
      <c r="C203" s="254">
        <f>B203/E203</f>
        <v>8.5</v>
      </c>
      <c r="E203" s="237">
        <v>4</v>
      </c>
    </row>
    <row r="204" spans="1:5">
      <c r="A204" s="60" t="s">
        <v>657</v>
      </c>
      <c r="B204" s="301">
        <v>10</v>
      </c>
      <c r="C204" s="254"/>
      <c r="E204" s="237"/>
    </row>
    <row r="205" spans="1:5">
      <c r="A205" s="60" t="s">
        <v>658</v>
      </c>
      <c r="B205" s="301">
        <v>122</v>
      </c>
      <c r="C205" s="254">
        <f>B205/E205</f>
        <v>1.5249999999999999</v>
      </c>
      <c r="E205" s="237">
        <v>80</v>
      </c>
    </row>
    <row r="206" spans="1:5">
      <c r="A206" s="60" t="s">
        <v>538</v>
      </c>
      <c r="B206" s="301">
        <v>122</v>
      </c>
      <c r="C206" s="254">
        <f>B206/E206</f>
        <v>1.5443</v>
      </c>
      <c r="E206" s="237">
        <v>79</v>
      </c>
    </row>
    <row r="207" spans="1:5">
      <c r="A207" s="60" t="s">
        <v>539</v>
      </c>
      <c r="B207" s="301"/>
      <c r="C207" s="254"/>
      <c r="E207" s="237"/>
    </row>
    <row r="208" spans="1:5">
      <c r="A208" s="60" t="s">
        <v>540</v>
      </c>
      <c r="B208" s="301"/>
      <c r="C208" s="254"/>
      <c r="E208" s="237"/>
    </row>
    <row r="209" spans="1:5">
      <c r="A209" s="60" t="s">
        <v>552</v>
      </c>
      <c r="B209" s="301"/>
      <c r="C209" s="254"/>
      <c r="E209" s="237"/>
    </row>
    <row r="210" spans="1:5">
      <c r="A210" s="60" t="s">
        <v>547</v>
      </c>
      <c r="B210" s="301"/>
      <c r="C210" s="254"/>
      <c r="E210" s="237"/>
    </row>
    <row r="211" spans="1:5">
      <c r="A211" s="60" t="s">
        <v>659</v>
      </c>
      <c r="B211" s="301"/>
      <c r="C211" s="254"/>
      <c r="E211" s="237">
        <v>1</v>
      </c>
    </row>
    <row r="212" spans="1:5">
      <c r="A212" s="60" t="s">
        <v>660</v>
      </c>
      <c r="B212" s="301">
        <v>396</v>
      </c>
      <c r="C212" s="254">
        <f>B212/E212</f>
        <v>0.93840000000000001</v>
      </c>
      <c r="E212" s="237">
        <v>422</v>
      </c>
    </row>
    <row r="213" spans="1:5">
      <c r="A213" s="60" t="s">
        <v>538</v>
      </c>
      <c r="B213" s="301">
        <v>149</v>
      </c>
      <c r="C213" s="254">
        <f>B213/E213</f>
        <v>0.53600000000000003</v>
      </c>
      <c r="E213" s="237">
        <v>278</v>
      </c>
    </row>
    <row r="214" spans="1:5">
      <c r="A214" s="60" t="s">
        <v>539</v>
      </c>
      <c r="B214" s="301">
        <v>14</v>
      </c>
      <c r="C214" s="254">
        <f>B214/E214</f>
        <v>14</v>
      </c>
      <c r="E214" s="237">
        <v>1</v>
      </c>
    </row>
    <row r="215" spans="1:5">
      <c r="A215" s="60" t="s">
        <v>540</v>
      </c>
      <c r="B215" s="301"/>
      <c r="C215" s="254"/>
      <c r="E215" s="237"/>
    </row>
    <row r="216" spans="1:5">
      <c r="A216" s="60" t="s">
        <v>661</v>
      </c>
      <c r="B216" s="301"/>
      <c r="C216" s="254"/>
      <c r="E216" s="237"/>
    </row>
    <row r="217" spans="1:5">
      <c r="A217" s="60" t="s">
        <v>662</v>
      </c>
      <c r="B217" s="301"/>
      <c r="C217" s="254"/>
      <c r="E217" s="237"/>
    </row>
    <row r="218" spans="1:5">
      <c r="A218" s="60" t="s">
        <v>547</v>
      </c>
      <c r="B218" s="301"/>
      <c r="C218" s="254"/>
      <c r="E218" s="237"/>
    </row>
    <row r="219" spans="1:5">
      <c r="A219" s="60" t="s">
        <v>663</v>
      </c>
      <c r="B219" s="301">
        <v>233</v>
      </c>
      <c r="C219" s="254">
        <f>B219/E219</f>
        <v>1.6294</v>
      </c>
      <c r="E219" s="237">
        <v>143</v>
      </c>
    </row>
    <row r="220" spans="1:5">
      <c r="A220" s="60" t="s">
        <v>664</v>
      </c>
      <c r="B220" s="301">
        <v>822</v>
      </c>
      <c r="C220" s="254">
        <f>B220/E220</f>
        <v>1.5450999999999999</v>
      </c>
      <c r="E220" s="237">
        <v>532</v>
      </c>
    </row>
    <row r="221" spans="1:5">
      <c r="A221" s="60" t="s">
        <v>538</v>
      </c>
      <c r="B221" s="301">
        <v>565</v>
      </c>
      <c r="C221" s="254">
        <f>B221/E221</f>
        <v>1.0845</v>
      </c>
      <c r="E221" s="237">
        <v>521</v>
      </c>
    </row>
    <row r="222" spans="1:5">
      <c r="A222" s="60" t="s">
        <v>539</v>
      </c>
      <c r="B222" s="301"/>
      <c r="C222" s="254"/>
      <c r="E222" s="237"/>
    </row>
    <row r="223" spans="1:5">
      <c r="A223" s="60" t="s">
        <v>540</v>
      </c>
      <c r="B223" s="301"/>
      <c r="C223" s="254"/>
      <c r="E223" s="237"/>
    </row>
    <row r="224" spans="1:5">
      <c r="A224" s="60" t="s">
        <v>665</v>
      </c>
      <c r="B224" s="301"/>
      <c r="C224" s="254"/>
      <c r="E224" s="237"/>
    </row>
    <row r="225" spans="1:5">
      <c r="A225" s="60" t="s">
        <v>547</v>
      </c>
      <c r="B225" s="301"/>
      <c r="C225" s="254"/>
      <c r="E225" s="237"/>
    </row>
    <row r="226" spans="1:5">
      <c r="A226" s="60" t="s">
        <v>666</v>
      </c>
      <c r="B226" s="301">
        <v>257</v>
      </c>
      <c r="C226" s="254">
        <f>B226/E226</f>
        <v>23.363600000000002</v>
      </c>
      <c r="E226" s="237">
        <v>11</v>
      </c>
    </row>
    <row r="227" spans="1:5">
      <c r="A227" s="60" t="s">
        <v>667</v>
      </c>
      <c r="B227" s="301">
        <v>293</v>
      </c>
      <c r="C227" s="254">
        <f>B227/E227</f>
        <v>1.1445000000000001</v>
      </c>
      <c r="E227" s="237">
        <v>256</v>
      </c>
    </row>
    <row r="228" spans="1:5">
      <c r="A228" s="60" t="s">
        <v>538</v>
      </c>
      <c r="B228" s="301">
        <v>235</v>
      </c>
      <c r="C228" s="254">
        <f>B228/E228</f>
        <v>1.0351999999999999</v>
      </c>
      <c r="E228" s="237">
        <v>227</v>
      </c>
    </row>
    <row r="229" spans="1:5">
      <c r="A229" s="60" t="s">
        <v>539</v>
      </c>
      <c r="B229" s="301"/>
      <c r="C229" s="254"/>
      <c r="E229" s="237"/>
    </row>
    <row r="230" spans="1:5">
      <c r="A230" s="60" t="s">
        <v>540</v>
      </c>
      <c r="B230" s="301"/>
      <c r="C230" s="254"/>
      <c r="E230" s="237"/>
    </row>
    <row r="231" spans="1:5">
      <c r="A231" s="60" t="s">
        <v>547</v>
      </c>
      <c r="B231" s="301"/>
      <c r="C231" s="254"/>
      <c r="E231" s="237"/>
    </row>
    <row r="232" spans="1:5">
      <c r="A232" s="60" t="s">
        <v>668</v>
      </c>
      <c r="B232" s="301">
        <v>58</v>
      </c>
      <c r="C232" s="254">
        <f>B232/E232</f>
        <v>2</v>
      </c>
      <c r="E232" s="237">
        <v>29</v>
      </c>
    </row>
    <row r="233" spans="1:5">
      <c r="A233" s="60" t="s">
        <v>669</v>
      </c>
      <c r="B233" s="301">
        <v>266</v>
      </c>
      <c r="C233" s="254">
        <f>B233/E233</f>
        <v>1.3168</v>
      </c>
      <c r="E233" s="237">
        <v>202</v>
      </c>
    </row>
    <row r="234" spans="1:5">
      <c r="A234" s="60" t="s">
        <v>538</v>
      </c>
      <c r="B234" s="301">
        <v>205</v>
      </c>
      <c r="C234" s="254">
        <f>B234/E234</f>
        <v>1.1919</v>
      </c>
      <c r="E234" s="237">
        <v>172</v>
      </c>
    </row>
    <row r="235" spans="1:5">
      <c r="A235" s="60" t="s">
        <v>539</v>
      </c>
      <c r="B235" s="301"/>
      <c r="C235" s="254"/>
      <c r="E235" s="237"/>
    </row>
    <row r="236" spans="1:5">
      <c r="A236" s="60" t="s">
        <v>540</v>
      </c>
      <c r="B236" s="301"/>
      <c r="C236" s="254"/>
      <c r="E236" s="237"/>
    </row>
    <row r="237" spans="1:5">
      <c r="A237" s="60" t="s">
        <v>547</v>
      </c>
      <c r="B237" s="301"/>
      <c r="C237" s="254"/>
      <c r="E237" s="237"/>
    </row>
    <row r="238" spans="1:5">
      <c r="A238" s="60" t="s">
        <v>670</v>
      </c>
      <c r="B238" s="301">
        <v>61</v>
      </c>
      <c r="C238" s="254">
        <f>B238/E238</f>
        <v>2.0333000000000001</v>
      </c>
      <c r="E238" s="237">
        <v>30</v>
      </c>
    </row>
    <row r="239" spans="1:5">
      <c r="A239" s="60" t="s">
        <v>671</v>
      </c>
      <c r="B239" s="301">
        <v>105</v>
      </c>
      <c r="C239" s="254">
        <f>B239/E239</f>
        <v>1.1052999999999999</v>
      </c>
      <c r="E239" s="237">
        <v>95</v>
      </c>
    </row>
    <row r="240" spans="1:5">
      <c r="A240" s="60" t="s">
        <v>538</v>
      </c>
      <c r="B240" s="301">
        <v>85</v>
      </c>
      <c r="C240" s="254">
        <f>B240/E240</f>
        <v>1.2142999999999999</v>
      </c>
      <c r="E240" s="237">
        <v>70</v>
      </c>
    </row>
    <row r="241" spans="1:5">
      <c r="A241" s="60" t="s">
        <v>539</v>
      </c>
      <c r="B241" s="301"/>
      <c r="C241" s="254"/>
      <c r="E241" s="237"/>
    </row>
    <row r="242" spans="1:5">
      <c r="A242" s="60" t="s">
        <v>540</v>
      </c>
      <c r="B242" s="301"/>
      <c r="C242" s="254"/>
      <c r="E242" s="237"/>
    </row>
    <row r="243" spans="1:5">
      <c r="A243" s="60" t="s">
        <v>547</v>
      </c>
      <c r="B243" s="301"/>
      <c r="C243" s="254"/>
      <c r="E243" s="237"/>
    </row>
    <row r="244" spans="1:5">
      <c r="A244" s="60" t="s">
        <v>672</v>
      </c>
      <c r="B244" s="301">
        <v>20</v>
      </c>
      <c r="C244" s="254">
        <f>B244/E244</f>
        <v>0.8</v>
      </c>
      <c r="E244" s="237">
        <v>25</v>
      </c>
    </row>
    <row r="245" spans="1:5">
      <c r="A245" s="60" t="s">
        <v>673</v>
      </c>
      <c r="B245" s="301"/>
      <c r="C245" s="254"/>
      <c r="E245" s="237"/>
    </row>
    <row r="246" spans="1:5">
      <c r="A246" s="60" t="s">
        <v>538</v>
      </c>
      <c r="B246" s="301"/>
      <c r="C246" s="254"/>
      <c r="E246" s="237"/>
    </row>
    <row r="247" spans="1:5">
      <c r="A247" s="60" t="s">
        <v>539</v>
      </c>
      <c r="B247" s="301"/>
      <c r="C247" s="254"/>
      <c r="E247" s="237"/>
    </row>
    <row r="248" spans="1:5">
      <c r="A248" s="60" t="s">
        <v>540</v>
      </c>
      <c r="B248" s="301"/>
      <c r="C248" s="254"/>
      <c r="E248" s="237"/>
    </row>
    <row r="249" spans="1:5">
      <c r="A249" s="60" t="s">
        <v>547</v>
      </c>
      <c r="B249" s="301"/>
      <c r="C249" s="254"/>
      <c r="E249" s="237"/>
    </row>
    <row r="250" spans="1:5">
      <c r="A250" s="60" t="s">
        <v>674</v>
      </c>
      <c r="B250" s="301"/>
      <c r="C250" s="254"/>
      <c r="E250" s="237"/>
    </row>
    <row r="251" spans="1:5">
      <c r="A251" s="60" t="s">
        <v>675</v>
      </c>
      <c r="B251" s="301">
        <v>487</v>
      </c>
      <c r="C251" s="254">
        <f>B251/E251</f>
        <v>1.4281999999999999</v>
      </c>
      <c r="E251" s="237">
        <v>341</v>
      </c>
    </row>
    <row r="252" spans="1:5">
      <c r="A252" s="60" t="s">
        <v>538</v>
      </c>
      <c r="B252" s="301">
        <v>409</v>
      </c>
      <c r="C252" s="254">
        <f>B252/E252</f>
        <v>1.4555</v>
      </c>
      <c r="E252" s="237">
        <v>281</v>
      </c>
    </row>
    <row r="253" spans="1:5">
      <c r="A253" s="60" t="s">
        <v>539</v>
      </c>
      <c r="B253" s="301"/>
      <c r="C253" s="254"/>
      <c r="E253" s="237"/>
    </row>
    <row r="254" spans="1:5">
      <c r="A254" s="60" t="s">
        <v>540</v>
      </c>
      <c r="B254" s="301"/>
      <c r="C254" s="254"/>
      <c r="E254" s="237"/>
    </row>
    <row r="255" spans="1:5">
      <c r="A255" s="60" t="s">
        <v>547</v>
      </c>
      <c r="B255" s="301"/>
      <c r="C255" s="254"/>
      <c r="E255" s="237"/>
    </row>
    <row r="256" spans="1:5">
      <c r="A256" s="60" t="s">
        <v>676</v>
      </c>
      <c r="B256" s="301">
        <v>78</v>
      </c>
      <c r="C256" s="254">
        <f>B256/E256</f>
        <v>1.3</v>
      </c>
      <c r="E256" s="237">
        <v>60</v>
      </c>
    </row>
    <row r="257" spans="1:5">
      <c r="A257" s="60" t="s">
        <v>677</v>
      </c>
      <c r="B257" s="301"/>
      <c r="C257" s="254"/>
      <c r="E257" s="237">
        <v>2637</v>
      </c>
    </row>
    <row r="258" spans="1:5">
      <c r="A258" s="60" t="s">
        <v>678</v>
      </c>
      <c r="B258" s="301"/>
      <c r="C258" s="254"/>
      <c r="E258" s="237"/>
    </row>
    <row r="259" spans="1:5">
      <c r="A259" s="60" t="s">
        <v>679</v>
      </c>
      <c r="B259" s="301"/>
      <c r="C259" s="254"/>
      <c r="E259" s="237">
        <v>2637</v>
      </c>
    </row>
    <row r="260" spans="1:5">
      <c r="A260" s="240" t="s">
        <v>1598</v>
      </c>
      <c r="B260" s="300"/>
      <c r="C260" s="254"/>
      <c r="E260" s="240"/>
    </row>
    <row r="261" spans="1:5">
      <c r="A261" s="60" t="s">
        <v>680</v>
      </c>
      <c r="B261" s="301"/>
      <c r="C261" s="254"/>
      <c r="E261" s="60"/>
    </row>
    <row r="262" spans="1:5">
      <c r="A262" s="60" t="s">
        <v>538</v>
      </c>
      <c r="B262" s="301"/>
      <c r="C262" s="254"/>
      <c r="E262" s="60"/>
    </row>
    <row r="263" spans="1:5">
      <c r="A263" s="60" t="s">
        <v>539</v>
      </c>
      <c r="B263" s="301"/>
      <c r="C263" s="254"/>
      <c r="E263" s="60"/>
    </row>
    <row r="264" spans="1:5">
      <c r="A264" s="60" t="s">
        <v>540</v>
      </c>
      <c r="B264" s="301"/>
      <c r="C264" s="254"/>
      <c r="E264" s="60"/>
    </row>
    <row r="265" spans="1:5">
      <c r="A265" s="60" t="s">
        <v>665</v>
      </c>
      <c r="B265" s="301"/>
      <c r="C265" s="254"/>
      <c r="E265" s="60"/>
    </row>
    <row r="266" spans="1:5">
      <c r="A266" s="60" t="s">
        <v>547</v>
      </c>
      <c r="B266" s="301"/>
      <c r="C266" s="254"/>
      <c r="E266" s="60"/>
    </row>
    <row r="267" spans="1:5">
      <c r="A267" s="60" t="s">
        <v>681</v>
      </c>
      <c r="B267" s="301"/>
      <c r="C267" s="254"/>
      <c r="E267" s="60"/>
    </row>
    <row r="268" spans="1:5">
      <c r="A268" s="60" t="s">
        <v>682</v>
      </c>
      <c r="B268" s="301"/>
      <c r="C268" s="254"/>
      <c r="E268" s="60"/>
    </row>
    <row r="269" spans="1:5">
      <c r="A269" s="60" t="s">
        <v>683</v>
      </c>
      <c r="B269" s="301"/>
      <c r="C269" s="254"/>
      <c r="E269" s="60"/>
    </row>
    <row r="270" spans="1:5">
      <c r="A270" s="60" t="s">
        <v>684</v>
      </c>
      <c r="B270" s="301"/>
      <c r="C270" s="254"/>
      <c r="E270" s="60"/>
    </row>
    <row r="271" spans="1:5">
      <c r="A271" s="60" t="s">
        <v>685</v>
      </c>
      <c r="B271" s="301"/>
      <c r="C271" s="254"/>
      <c r="E271" s="60"/>
    </row>
    <row r="272" spans="1:5">
      <c r="A272" s="60" t="s">
        <v>686</v>
      </c>
      <c r="B272" s="301"/>
      <c r="C272" s="254"/>
      <c r="E272" s="60"/>
    </row>
    <row r="273" spans="1:5">
      <c r="A273" s="60" t="s">
        <v>687</v>
      </c>
      <c r="B273" s="301"/>
      <c r="C273" s="254"/>
      <c r="E273" s="60"/>
    </row>
    <row r="274" spans="1:5">
      <c r="A274" s="60" t="s">
        <v>688</v>
      </c>
      <c r="B274" s="301"/>
      <c r="C274" s="254"/>
      <c r="E274" s="60"/>
    </row>
    <row r="275" spans="1:5">
      <c r="A275" s="60" t="s">
        <v>689</v>
      </c>
      <c r="B275" s="301"/>
      <c r="C275" s="254"/>
      <c r="E275" s="60"/>
    </row>
    <row r="276" spans="1:5">
      <c r="A276" s="60" t="s">
        <v>690</v>
      </c>
      <c r="B276" s="301"/>
      <c r="C276" s="254"/>
      <c r="E276" s="60"/>
    </row>
    <row r="277" spans="1:5">
      <c r="A277" s="60" t="s">
        <v>691</v>
      </c>
      <c r="B277" s="301"/>
      <c r="C277" s="254"/>
      <c r="E277" s="60"/>
    </row>
    <row r="278" spans="1:5">
      <c r="A278" s="60" t="s">
        <v>692</v>
      </c>
      <c r="B278" s="301"/>
      <c r="C278" s="254"/>
      <c r="E278" s="60"/>
    </row>
    <row r="279" spans="1:5">
      <c r="A279" s="60" t="s">
        <v>693</v>
      </c>
      <c r="B279" s="301"/>
      <c r="C279" s="254"/>
      <c r="E279" s="60"/>
    </row>
    <row r="280" spans="1:5">
      <c r="A280" s="60" t="s">
        <v>694</v>
      </c>
      <c r="B280" s="301"/>
      <c r="C280" s="254"/>
      <c r="E280" s="60"/>
    </row>
    <row r="281" spans="1:5">
      <c r="A281" s="60" t="s">
        <v>695</v>
      </c>
      <c r="B281" s="301"/>
      <c r="C281" s="254"/>
      <c r="E281" s="60"/>
    </row>
    <row r="282" spans="1:5">
      <c r="A282" s="60" t="s">
        <v>696</v>
      </c>
      <c r="B282" s="301"/>
      <c r="C282" s="254"/>
      <c r="E282" s="60"/>
    </row>
    <row r="283" spans="1:5">
      <c r="A283" s="60" t="s">
        <v>697</v>
      </c>
      <c r="B283" s="301"/>
      <c r="C283" s="254"/>
      <c r="E283" s="60"/>
    </row>
    <row r="284" spans="1:5">
      <c r="A284" s="60" t="s">
        <v>698</v>
      </c>
      <c r="B284" s="301"/>
      <c r="C284" s="254"/>
      <c r="E284" s="60"/>
    </row>
    <row r="285" spans="1:5">
      <c r="A285" s="60" t="s">
        <v>699</v>
      </c>
      <c r="B285" s="301"/>
      <c r="C285" s="254"/>
      <c r="E285" s="60"/>
    </row>
    <row r="286" spans="1:5">
      <c r="A286" s="60" t="s">
        <v>700</v>
      </c>
      <c r="B286" s="301"/>
      <c r="C286" s="254"/>
      <c r="E286" s="60"/>
    </row>
    <row r="287" spans="1:5">
      <c r="A287" s="60" t="s">
        <v>701</v>
      </c>
      <c r="B287" s="301"/>
      <c r="C287" s="254"/>
      <c r="E287" s="60"/>
    </row>
    <row r="288" spans="1:5">
      <c r="A288" s="60" t="s">
        <v>702</v>
      </c>
      <c r="B288" s="301"/>
      <c r="C288" s="254"/>
      <c r="E288" s="60"/>
    </row>
    <row r="289" spans="1:5">
      <c r="A289" s="60" t="s">
        <v>703</v>
      </c>
      <c r="B289" s="301"/>
      <c r="C289" s="254"/>
      <c r="E289" s="60"/>
    </row>
    <row r="290" spans="1:5">
      <c r="A290" s="60" t="s">
        <v>704</v>
      </c>
      <c r="B290" s="301"/>
      <c r="C290" s="254"/>
      <c r="E290" s="60"/>
    </row>
    <row r="291" spans="1:5">
      <c r="A291" s="60" t="s">
        <v>705</v>
      </c>
      <c r="B291" s="301"/>
      <c r="C291" s="254"/>
      <c r="E291" s="60"/>
    </row>
    <row r="292" spans="1:5">
      <c r="A292" s="60" t="s">
        <v>706</v>
      </c>
      <c r="B292" s="301"/>
      <c r="C292" s="254"/>
      <c r="E292" s="60"/>
    </row>
    <row r="293" spans="1:5">
      <c r="A293" s="60" t="s">
        <v>707</v>
      </c>
      <c r="B293" s="301"/>
      <c r="C293" s="254"/>
      <c r="E293" s="60"/>
    </row>
    <row r="294" spans="1:5">
      <c r="A294" s="60" t="s">
        <v>708</v>
      </c>
      <c r="B294" s="301"/>
      <c r="C294" s="254"/>
      <c r="E294" s="60"/>
    </row>
    <row r="295" spans="1:5">
      <c r="A295" s="60" t="s">
        <v>709</v>
      </c>
      <c r="B295" s="301"/>
      <c r="C295" s="254"/>
      <c r="E295" s="60"/>
    </row>
    <row r="296" spans="1:5">
      <c r="A296" s="60" t="s">
        <v>710</v>
      </c>
      <c r="B296" s="301"/>
      <c r="C296" s="254"/>
      <c r="E296" s="60"/>
    </row>
    <row r="297" spans="1:5">
      <c r="A297" s="240" t="s">
        <v>1599</v>
      </c>
      <c r="B297" s="300">
        <v>226</v>
      </c>
      <c r="C297" s="254"/>
      <c r="E297" s="240"/>
    </row>
    <row r="298" spans="1:5">
      <c r="A298" s="60" t="s">
        <v>711</v>
      </c>
      <c r="B298" s="301"/>
      <c r="C298" s="254"/>
      <c r="E298" s="60"/>
    </row>
    <row r="299" spans="1:5">
      <c r="A299" s="60" t="s">
        <v>712</v>
      </c>
      <c r="B299" s="301"/>
      <c r="C299" s="254"/>
      <c r="E299" s="60"/>
    </row>
    <row r="300" spans="1:5">
      <c r="A300" s="60" t="s">
        <v>713</v>
      </c>
      <c r="B300" s="301"/>
      <c r="C300" s="254"/>
      <c r="E300" s="60"/>
    </row>
    <row r="301" spans="1:5">
      <c r="A301" s="60" t="s">
        <v>714</v>
      </c>
      <c r="B301" s="301"/>
      <c r="C301" s="254"/>
      <c r="E301" s="60"/>
    </row>
    <row r="302" spans="1:5">
      <c r="A302" s="60" t="s">
        <v>715</v>
      </c>
      <c r="B302" s="301"/>
      <c r="C302" s="254"/>
      <c r="E302" s="60"/>
    </row>
    <row r="303" spans="1:5">
      <c r="A303" s="60" t="s">
        <v>716</v>
      </c>
      <c r="B303" s="301"/>
      <c r="C303" s="254"/>
      <c r="E303" s="60"/>
    </row>
    <row r="304" spans="1:5">
      <c r="A304" s="60" t="s">
        <v>717</v>
      </c>
      <c r="B304" s="301">
        <v>107</v>
      </c>
      <c r="C304" s="254"/>
      <c r="E304" s="60"/>
    </row>
    <row r="305" spans="1:5">
      <c r="A305" s="60" t="s">
        <v>718</v>
      </c>
      <c r="B305" s="301"/>
      <c r="C305" s="254"/>
      <c r="E305" s="60"/>
    </row>
    <row r="306" spans="1:5">
      <c r="A306" s="60" t="s">
        <v>719</v>
      </c>
      <c r="B306" s="301"/>
      <c r="C306" s="254"/>
      <c r="E306" s="60"/>
    </row>
    <row r="307" spans="1:5">
      <c r="A307" s="60" t="s">
        <v>720</v>
      </c>
      <c r="B307" s="301"/>
      <c r="C307" s="254"/>
      <c r="E307" s="60"/>
    </row>
    <row r="308" spans="1:5">
      <c r="A308" s="60" t="s">
        <v>721</v>
      </c>
      <c r="B308" s="301"/>
      <c r="C308" s="254"/>
      <c r="E308" s="60"/>
    </row>
    <row r="309" spans="1:5">
      <c r="A309" s="60" t="s">
        <v>722</v>
      </c>
      <c r="B309" s="301"/>
      <c r="C309" s="254"/>
      <c r="E309" s="60"/>
    </row>
    <row r="310" spans="1:5">
      <c r="A310" s="60" t="s">
        <v>723</v>
      </c>
      <c r="B310" s="301"/>
      <c r="C310" s="254"/>
      <c r="E310" s="60"/>
    </row>
    <row r="311" spans="1:5">
      <c r="A311" s="60" t="s">
        <v>724</v>
      </c>
      <c r="B311" s="301"/>
      <c r="C311" s="254"/>
      <c r="E311" s="60"/>
    </row>
    <row r="312" spans="1:5">
      <c r="A312" s="60" t="s">
        <v>725</v>
      </c>
      <c r="B312" s="301"/>
      <c r="C312" s="254"/>
      <c r="E312" s="60"/>
    </row>
    <row r="313" spans="1:5">
      <c r="A313" s="60" t="s">
        <v>726</v>
      </c>
      <c r="B313" s="301">
        <v>119</v>
      </c>
      <c r="C313" s="254"/>
      <c r="E313" s="60"/>
    </row>
    <row r="314" spans="1:5">
      <c r="A314" s="60" t="s">
        <v>727</v>
      </c>
      <c r="B314" s="301"/>
      <c r="C314" s="254"/>
      <c r="E314" s="60"/>
    </row>
    <row r="315" spans="1:5">
      <c r="A315" s="240" t="s">
        <v>1600</v>
      </c>
      <c r="B315" s="300">
        <v>13459</v>
      </c>
      <c r="C315" s="254">
        <f>B315/E315</f>
        <v>1.2367999999999999</v>
      </c>
      <c r="E315" s="237">
        <v>10882</v>
      </c>
    </row>
    <row r="316" spans="1:5">
      <c r="A316" s="60" t="s">
        <v>728</v>
      </c>
      <c r="B316" s="301">
        <v>823</v>
      </c>
      <c r="C316" s="254">
        <f>B316/E316</f>
        <v>1.5706</v>
      </c>
      <c r="E316" s="237">
        <v>524</v>
      </c>
    </row>
    <row r="317" spans="1:5">
      <c r="A317" s="60" t="s">
        <v>729</v>
      </c>
      <c r="B317" s="301">
        <v>90</v>
      </c>
      <c r="C317" s="254">
        <f>B317/E317</f>
        <v>3</v>
      </c>
      <c r="E317" s="237">
        <v>30</v>
      </c>
    </row>
    <row r="318" spans="1:5">
      <c r="A318" s="60" t="s">
        <v>730</v>
      </c>
      <c r="B318" s="301"/>
      <c r="C318" s="254"/>
      <c r="E318" s="237"/>
    </row>
    <row r="319" spans="1:5">
      <c r="A319" s="60" t="s">
        <v>731</v>
      </c>
      <c r="B319" s="301">
        <v>733</v>
      </c>
      <c r="C319" s="254">
        <f>B319/E319</f>
        <v>1.4838</v>
      </c>
      <c r="E319" s="237">
        <v>494</v>
      </c>
    </row>
    <row r="320" spans="1:5">
      <c r="A320" s="60" t="s">
        <v>732</v>
      </c>
      <c r="B320" s="301"/>
      <c r="C320" s="254"/>
      <c r="E320" s="237"/>
    </row>
    <row r="321" spans="1:5">
      <c r="A321" s="60" t="s">
        <v>733</v>
      </c>
      <c r="B321" s="301"/>
      <c r="C321" s="254"/>
      <c r="E321" s="237"/>
    </row>
    <row r="322" spans="1:5">
      <c r="A322" s="60" t="s">
        <v>734</v>
      </c>
      <c r="B322" s="301"/>
      <c r="C322" s="254"/>
      <c r="E322" s="237"/>
    </row>
    <row r="323" spans="1:5">
      <c r="A323" s="60" t="s">
        <v>735</v>
      </c>
      <c r="B323" s="301"/>
      <c r="C323" s="254"/>
      <c r="E323" s="237"/>
    </row>
    <row r="324" spans="1:5">
      <c r="A324" s="60" t="s">
        <v>736</v>
      </c>
      <c r="B324" s="301"/>
      <c r="C324" s="254"/>
      <c r="E324" s="237"/>
    </row>
    <row r="325" spans="1:5">
      <c r="A325" s="60" t="s">
        <v>737</v>
      </c>
      <c r="B325" s="301"/>
      <c r="C325" s="254"/>
      <c r="E325" s="237"/>
    </row>
    <row r="326" spans="1:5">
      <c r="A326" s="60" t="s">
        <v>738</v>
      </c>
      <c r="B326" s="301">
        <v>7826</v>
      </c>
      <c r="C326" s="254">
        <f>B326/E326</f>
        <v>1.1536</v>
      </c>
      <c r="E326" s="237">
        <v>6784</v>
      </c>
    </row>
    <row r="327" spans="1:5">
      <c r="A327" s="60" t="s">
        <v>538</v>
      </c>
      <c r="B327" s="301">
        <v>5122</v>
      </c>
      <c r="C327" s="254">
        <f>B327/E327</f>
        <v>1.0585</v>
      </c>
      <c r="E327" s="237">
        <v>4839</v>
      </c>
    </row>
    <row r="328" spans="1:5">
      <c r="A328" s="60" t="s">
        <v>539</v>
      </c>
      <c r="B328" s="301">
        <v>53</v>
      </c>
      <c r="C328" s="254"/>
      <c r="E328" s="237"/>
    </row>
    <row r="329" spans="1:5">
      <c r="A329" s="60" t="s">
        <v>540</v>
      </c>
      <c r="B329" s="301"/>
      <c r="C329" s="254"/>
      <c r="E329" s="237"/>
    </row>
    <row r="330" spans="1:5">
      <c r="A330" s="60" t="s">
        <v>739</v>
      </c>
      <c r="B330" s="301">
        <v>800</v>
      </c>
      <c r="C330" s="254"/>
      <c r="E330" s="237"/>
    </row>
    <row r="331" spans="1:5">
      <c r="A331" s="60" t="s">
        <v>740</v>
      </c>
      <c r="B331" s="301"/>
      <c r="C331" s="254"/>
      <c r="E331" s="237"/>
    </row>
    <row r="332" spans="1:5">
      <c r="A332" s="60" t="s">
        <v>741</v>
      </c>
      <c r="B332" s="301"/>
      <c r="C332" s="254"/>
      <c r="E332" s="237"/>
    </row>
    <row r="333" spans="1:5">
      <c r="A333" s="60" t="s">
        <v>742</v>
      </c>
      <c r="B333" s="301"/>
      <c r="C333" s="254"/>
      <c r="E333" s="237"/>
    </row>
    <row r="334" spans="1:5">
      <c r="A334" s="60" t="s">
        <v>743</v>
      </c>
      <c r="B334" s="301"/>
      <c r="C334" s="254"/>
      <c r="E334" s="237"/>
    </row>
    <row r="335" spans="1:5">
      <c r="A335" s="60" t="s">
        <v>744</v>
      </c>
      <c r="B335" s="301"/>
      <c r="C335" s="254"/>
      <c r="E335" s="237"/>
    </row>
    <row r="336" spans="1:5">
      <c r="A336" s="60" t="s">
        <v>745</v>
      </c>
      <c r="B336" s="301"/>
      <c r="C336" s="254"/>
      <c r="E336" s="237"/>
    </row>
    <row r="337" spans="1:5">
      <c r="A337" s="60" t="s">
        <v>746</v>
      </c>
      <c r="B337" s="301">
        <v>20</v>
      </c>
      <c r="C337" s="254">
        <f>B337/E337</f>
        <v>0.30769999999999997</v>
      </c>
      <c r="E337" s="237">
        <v>65</v>
      </c>
    </row>
    <row r="338" spans="1:5">
      <c r="A338" s="60" t="s">
        <v>747</v>
      </c>
      <c r="B338" s="301">
        <v>619</v>
      </c>
      <c r="C338" s="254">
        <f>B338/E338</f>
        <v>0.83089999999999997</v>
      </c>
      <c r="E338" s="237">
        <v>745</v>
      </c>
    </row>
    <row r="339" spans="1:5">
      <c r="A339" s="60" t="s">
        <v>748</v>
      </c>
      <c r="B339" s="301"/>
      <c r="C339" s="254"/>
      <c r="E339" s="237"/>
    </row>
    <row r="340" spans="1:5">
      <c r="A340" s="60" t="s">
        <v>749</v>
      </c>
      <c r="B340" s="301"/>
      <c r="C340" s="254"/>
      <c r="E340" s="237"/>
    </row>
    <row r="341" spans="1:5">
      <c r="A341" s="60" t="s">
        <v>750</v>
      </c>
      <c r="B341" s="301"/>
      <c r="C341" s="254"/>
      <c r="E341" s="237"/>
    </row>
    <row r="342" spans="1:5">
      <c r="A342" s="60" t="s">
        <v>751</v>
      </c>
      <c r="B342" s="301"/>
      <c r="C342" s="254"/>
      <c r="E342" s="237"/>
    </row>
    <row r="343" spans="1:5">
      <c r="A343" s="60" t="s">
        <v>752</v>
      </c>
      <c r="B343" s="301">
        <v>122</v>
      </c>
      <c r="C343" s="254">
        <f>B343/E343</f>
        <v>1</v>
      </c>
      <c r="E343" s="237">
        <v>122</v>
      </c>
    </row>
    <row r="344" spans="1:5">
      <c r="A344" s="60" t="s">
        <v>753</v>
      </c>
      <c r="B344" s="301"/>
      <c r="C344" s="254"/>
      <c r="E344" s="237"/>
    </row>
    <row r="345" spans="1:5">
      <c r="A345" s="60" t="s">
        <v>581</v>
      </c>
      <c r="B345" s="301"/>
      <c r="C345" s="254"/>
      <c r="E345" s="237"/>
    </row>
    <row r="346" spans="1:5">
      <c r="A346" s="60" t="s">
        <v>547</v>
      </c>
      <c r="B346" s="301"/>
      <c r="C346" s="254"/>
      <c r="E346" s="237"/>
    </row>
    <row r="347" spans="1:5">
      <c r="A347" s="60" t="s">
        <v>754</v>
      </c>
      <c r="B347" s="301">
        <v>1091</v>
      </c>
      <c r="C347" s="254">
        <f>B347/E347</f>
        <v>1.077</v>
      </c>
      <c r="E347" s="237">
        <v>1013</v>
      </c>
    </row>
    <row r="348" spans="1:5">
      <c r="A348" s="60" t="s">
        <v>755</v>
      </c>
      <c r="B348" s="301"/>
      <c r="C348" s="254"/>
      <c r="E348" s="237"/>
    </row>
    <row r="349" spans="1:5">
      <c r="A349" s="60" t="s">
        <v>538</v>
      </c>
      <c r="B349" s="301"/>
      <c r="C349" s="254"/>
      <c r="E349" s="237"/>
    </row>
    <row r="350" spans="1:5">
      <c r="A350" s="60" t="s">
        <v>539</v>
      </c>
      <c r="B350" s="301"/>
      <c r="C350" s="254"/>
      <c r="E350" s="237"/>
    </row>
    <row r="351" spans="1:5">
      <c r="A351" s="60" t="s">
        <v>540</v>
      </c>
      <c r="B351" s="301"/>
      <c r="C351" s="254"/>
      <c r="E351" s="237"/>
    </row>
    <row r="352" spans="1:5">
      <c r="A352" s="60" t="s">
        <v>756</v>
      </c>
      <c r="B352" s="301"/>
      <c r="C352" s="254"/>
      <c r="E352" s="237"/>
    </row>
    <row r="353" spans="1:5">
      <c r="A353" s="60" t="s">
        <v>547</v>
      </c>
      <c r="B353" s="301"/>
      <c r="C353" s="254"/>
      <c r="E353" s="237"/>
    </row>
    <row r="354" spans="1:5">
      <c r="A354" s="60" t="s">
        <v>757</v>
      </c>
      <c r="B354" s="301"/>
      <c r="C354" s="254"/>
      <c r="E354" s="237"/>
    </row>
    <row r="355" spans="1:5">
      <c r="A355" s="60" t="s">
        <v>758</v>
      </c>
      <c r="B355" s="301">
        <v>257</v>
      </c>
      <c r="C355" s="254">
        <f>B355/E355</f>
        <v>0.22839999999999999</v>
      </c>
      <c r="E355" s="237">
        <v>1125</v>
      </c>
    </row>
    <row r="356" spans="1:5">
      <c r="A356" s="60" t="s">
        <v>538</v>
      </c>
      <c r="B356" s="301">
        <v>177</v>
      </c>
      <c r="C356" s="254">
        <f>B356/E356</f>
        <v>0.2044</v>
      </c>
      <c r="E356" s="237">
        <v>866</v>
      </c>
    </row>
    <row r="357" spans="1:5">
      <c r="A357" s="60" t="s">
        <v>539</v>
      </c>
      <c r="B357" s="301"/>
      <c r="C357" s="254"/>
      <c r="E357" s="237"/>
    </row>
    <row r="358" spans="1:5">
      <c r="A358" s="60" t="s">
        <v>540</v>
      </c>
      <c r="B358" s="301"/>
      <c r="C358" s="254"/>
      <c r="E358" s="237"/>
    </row>
    <row r="359" spans="1:5">
      <c r="A359" s="60" t="s">
        <v>759</v>
      </c>
      <c r="B359" s="301"/>
      <c r="C359" s="254"/>
      <c r="E359" s="237"/>
    </row>
    <row r="360" spans="1:5">
      <c r="A360" s="60" t="s">
        <v>760</v>
      </c>
      <c r="B360" s="301"/>
      <c r="C360" s="254"/>
      <c r="E360" s="237"/>
    </row>
    <row r="361" spans="1:5">
      <c r="A361" s="60" t="s">
        <v>761</v>
      </c>
      <c r="B361" s="301"/>
      <c r="C361" s="254"/>
      <c r="E361" s="237"/>
    </row>
    <row r="362" spans="1:5">
      <c r="A362" s="60" t="s">
        <v>762</v>
      </c>
      <c r="B362" s="301"/>
      <c r="C362" s="254"/>
      <c r="E362" s="237"/>
    </row>
    <row r="363" spans="1:5">
      <c r="A363" s="60" t="s">
        <v>763</v>
      </c>
      <c r="B363" s="301"/>
      <c r="C363" s="254"/>
      <c r="E363" s="237"/>
    </row>
    <row r="364" spans="1:5">
      <c r="A364" s="60" t="s">
        <v>764</v>
      </c>
      <c r="B364" s="301"/>
      <c r="C364" s="254"/>
      <c r="E364" s="237"/>
    </row>
    <row r="365" spans="1:5">
      <c r="A365" s="60" t="s">
        <v>547</v>
      </c>
      <c r="B365" s="301"/>
      <c r="C365" s="254"/>
      <c r="E365" s="237"/>
    </row>
    <row r="366" spans="1:5">
      <c r="A366" s="60" t="s">
        <v>765</v>
      </c>
      <c r="B366" s="301">
        <v>80</v>
      </c>
      <c r="C366" s="254">
        <f>B366/E366</f>
        <v>0.30890000000000001</v>
      </c>
      <c r="E366" s="237">
        <v>259</v>
      </c>
    </row>
    <row r="367" spans="1:5">
      <c r="A367" s="60" t="s">
        <v>766</v>
      </c>
      <c r="B367" s="301">
        <v>551</v>
      </c>
      <c r="C367" s="254">
        <f>B367/E367</f>
        <v>0.35549999999999998</v>
      </c>
      <c r="E367" s="237">
        <v>1550</v>
      </c>
    </row>
    <row r="368" spans="1:5">
      <c r="A368" s="60" t="s">
        <v>538</v>
      </c>
      <c r="B368" s="301">
        <v>201</v>
      </c>
      <c r="C368" s="254">
        <f>B368/E368</f>
        <v>0.18909999999999999</v>
      </c>
      <c r="E368" s="237">
        <v>1063</v>
      </c>
    </row>
    <row r="369" spans="1:5">
      <c r="A369" s="60" t="s">
        <v>539</v>
      </c>
      <c r="B369" s="301"/>
      <c r="C369" s="254"/>
      <c r="E369" s="237"/>
    </row>
    <row r="370" spans="1:5">
      <c r="A370" s="60" t="s">
        <v>540</v>
      </c>
      <c r="B370" s="301"/>
      <c r="C370" s="254"/>
      <c r="E370" s="237"/>
    </row>
    <row r="371" spans="1:5">
      <c r="A371" s="60" t="s">
        <v>767</v>
      </c>
      <c r="B371" s="301"/>
      <c r="C371" s="254"/>
      <c r="E371" s="237"/>
    </row>
    <row r="372" spans="1:5">
      <c r="A372" s="60" t="s">
        <v>768</v>
      </c>
      <c r="B372" s="301"/>
      <c r="C372" s="254"/>
      <c r="E372" s="237"/>
    </row>
    <row r="373" spans="1:5">
      <c r="A373" s="60" t="s">
        <v>769</v>
      </c>
      <c r="B373" s="301"/>
      <c r="C373" s="254"/>
      <c r="E373" s="237"/>
    </row>
    <row r="374" spans="1:5">
      <c r="A374" s="60" t="s">
        <v>547</v>
      </c>
      <c r="B374" s="301"/>
      <c r="C374" s="254"/>
      <c r="E374" s="237"/>
    </row>
    <row r="375" spans="1:5">
      <c r="A375" s="60" t="s">
        <v>770</v>
      </c>
      <c r="B375" s="301">
        <v>350</v>
      </c>
      <c r="C375" s="254">
        <f>B375/E375</f>
        <v>0.71870000000000001</v>
      </c>
      <c r="E375" s="237">
        <v>487</v>
      </c>
    </row>
    <row r="376" spans="1:5">
      <c r="A376" s="60" t="s">
        <v>771</v>
      </c>
      <c r="B376" s="301">
        <v>937</v>
      </c>
      <c r="C376" s="254">
        <f>B376/E376</f>
        <v>1.1344000000000001</v>
      </c>
      <c r="E376" s="237">
        <v>826</v>
      </c>
    </row>
    <row r="377" spans="1:5">
      <c r="A377" s="60" t="s">
        <v>538</v>
      </c>
      <c r="B377" s="301">
        <v>696</v>
      </c>
      <c r="C377" s="254">
        <f>B377/E377</f>
        <v>1.3008999999999999</v>
      </c>
      <c r="E377" s="237">
        <v>535</v>
      </c>
    </row>
    <row r="378" spans="1:5">
      <c r="A378" s="60" t="s">
        <v>539</v>
      </c>
      <c r="B378" s="301"/>
      <c r="C378" s="254"/>
      <c r="E378" s="237"/>
    </row>
    <row r="379" spans="1:5">
      <c r="A379" s="60" t="s">
        <v>540</v>
      </c>
      <c r="B379" s="301"/>
      <c r="C379" s="254"/>
      <c r="E379" s="237"/>
    </row>
    <row r="380" spans="1:5">
      <c r="A380" s="60" t="s">
        <v>772</v>
      </c>
      <c r="B380" s="301">
        <v>101</v>
      </c>
      <c r="C380" s="254">
        <f>B380/E380</f>
        <v>0.443</v>
      </c>
      <c r="E380" s="237">
        <v>228</v>
      </c>
    </row>
    <row r="381" spans="1:5">
      <c r="A381" s="60" t="s">
        <v>773</v>
      </c>
      <c r="B381" s="301"/>
      <c r="C381" s="254"/>
      <c r="E381" s="237"/>
    </row>
    <row r="382" spans="1:5">
      <c r="A382" s="60" t="s">
        <v>774</v>
      </c>
      <c r="B382" s="301"/>
      <c r="C382" s="254"/>
      <c r="E382" s="237"/>
    </row>
    <row r="383" spans="1:5">
      <c r="A383" s="60" t="s">
        <v>775</v>
      </c>
      <c r="B383" s="301">
        <v>24</v>
      </c>
      <c r="C383" s="254">
        <f>B383/E383</f>
        <v>1.6</v>
      </c>
      <c r="E383" s="237">
        <v>15</v>
      </c>
    </row>
    <row r="384" spans="1:5">
      <c r="A384" s="60" t="s">
        <v>776</v>
      </c>
      <c r="B384" s="301"/>
      <c r="C384" s="254"/>
      <c r="E384" s="237"/>
    </row>
    <row r="385" spans="1:5">
      <c r="A385" s="60" t="s">
        <v>777</v>
      </c>
      <c r="B385" s="301"/>
      <c r="C385" s="254"/>
      <c r="E385" s="237"/>
    </row>
    <row r="386" spans="1:5">
      <c r="A386" s="60" t="s">
        <v>778</v>
      </c>
      <c r="B386" s="301">
        <v>36</v>
      </c>
      <c r="C386" s="254">
        <f>B386/E386</f>
        <v>2.1175999999999999</v>
      </c>
      <c r="E386" s="237">
        <v>17</v>
      </c>
    </row>
    <row r="387" spans="1:5">
      <c r="A387" s="60" t="s">
        <v>779</v>
      </c>
      <c r="B387" s="301"/>
      <c r="C387" s="254"/>
      <c r="E387" s="237"/>
    </row>
    <row r="388" spans="1:5">
      <c r="A388" s="60" t="s">
        <v>547</v>
      </c>
      <c r="B388" s="301"/>
      <c r="C388" s="254">
        <f>B388/E388</f>
        <v>0</v>
      </c>
      <c r="E388" s="237">
        <v>2</v>
      </c>
    </row>
    <row r="389" spans="1:5">
      <c r="A389" s="60" t="s">
        <v>780</v>
      </c>
      <c r="B389" s="301">
        <v>80</v>
      </c>
      <c r="C389" s="254">
        <f>B389/E389</f>
        <v>2.7585999999999999</v>
      </c>
      <c r="E389" s="237">
        <v>29</v>
      </c>
    </row>
    <row r="390" spans="1:5">
      <c r="A390" s="60" t="s">
        <v>781</v>
      </c>
      <c r="B390" s="301"/>
      <c r="C390" s="254"/>
      <c r="E390" s="237"/>
    </row>
    <row r="391" spans="1:5">
      <c r="A391" s="60" t="s">
        <v>538</v>
      </c>
      <c r="B391" s="301"/>
      <c r="C391" s="254"/>
      <c r="E391" s="237"/>
    </row>
    <row r="392" spans="1:5">
      <c r="A392" s="60" t="s">
        <v>539</v>
      </c>
      <c r="B392" s="301"/>
      <c r="C392" s="254"/>
      <c r="E392" s="237"/>
    </row>
    <row r="393" spans="1:5">
      <c r="A393" s="60" t="s">
        <v>540</v>
      </c>
      <c r="B393" s="301"/>
      <c r="C393" s="254"/>
      <c r="E393" s="237"/>
    </row>
    <row r="394" spans="1:5">
      <c r="A394" s="60" t="s">
        <v>782</v>
      </c>
      <c r="B394" s="301"/>
      <c r="C394" s="254"/>
      <c r="E394" s="237"/>
    </row>
    <row r="395" spans="1:5">
      <c r="A395" s="60" t="s">
        <v>783</v>
      </c>
      <c r="B395" s="301"/>
      <c r="C395" s="254"/>
      <c r="E395" s="237"/>
    </row>
    <row r="396" spans="1:5">
      <c r="A396" s="60" t="s">
        <v>784</v>
      </c>
      <c r="B396" s="301"/>
      <c r="C396" s="254"/>
      <c r="E396" s="237"/>
    </row>
    <row r="397" spans="1:5">
      <c r="A397" s="60" t="s">
        <v>547</v>
      </c>
      <c r="B397" s="301"/>
      <c r="C397" s="254"/>
      <c r="E397" s="237"/>
    </row>
    <row r="398" spans="1:5">
      <c r="A398" s="60" t="s">
        <v>785</v>
      </c>
      <c r="B398" s="301"/>
      <c r="C398" s="254"/>
      <c r="E398" s="237"/>
    </row>
    <row r="399" spans="1:5">
      <c r="A399" s="60" t="s">
        <v>786</v>
      </c>
      <c r="B399" s="301"/>
      <c r="C399" s="254"/>
      <c r="E399" s="237"/>
    </row>
    <row r="400" spans="1:5">
      <c r="A400" s="60" t="s">
        <v>538</v>
      </c>
      <c r="B400" s="301"/>
      <c r="C400" s="254"/>
      <c r="E400" s="237"/>
    </row>
    <row r="401" spans="1:5">
      <c r="A401" s="60" t="s">
        <v>539</v>
      </c>
      <c r="B401" s="301"/>
      <c r="C401" s="254"/>
      <c r="E401" s="237"/>
    </row>
    <row r="402" spans="1:5">
      <c r="A402" s="60" t="s">
        <v>540</v>
      </c>
      <c r="B402" s="301"/>
      <c r="C402" s="254"/>
      <c r="E402" s="237"/>
    </row>
    <row r="403" spans="1:5">
      <c r="A403" s="60" t="s">
        <v>787</v>
      </c>
      <c r="B403" s="301"/>
      <c r="C403" s="254"/>
      <c r="E403" s="237"/>
    </row>
    <row r="404" spans="1:5">
      <c r="A404" s="60" t="s">
        <v>788</v>
      </c>
      <c r="B404" s="301"/>
      <c r="C404" s="254"/>
      <c r="E404" s="237"/>
    </row>
    <row r="405" spans="1:5">
      <c r="A405" s="60" t="s">
        <v>789</v>
      </c>
      <c r="B405" s="301"/>
      <c r="C405" s="254"/>
      <c r="E405" s="237"/>
    </row>
    <row r="406" spans="1:5">
      <c r="A406" s="60" t="s">
        <v>547</v>
      </c>
      <c r="B406" s="301"/>
      <c r="C406" s="254"/>
      <c r="E406" s="237"/>
    </row>
    <row r="407" spans="1:5">
      <c r="A407" s="60" t="s">
        <v>790</v>
      </c>
      <c r="B407" s="301"/>
      <c r="C407" s="254"/>
      <c r="E407" s="237"/>
    </row>
    <row r="408" spans="1:5">
      <c r="A408" s="60" t="s">
        <v>791</v>
      </c>
      <c r="B408" s="301"/>
      <c r="C408" s="254"/>
      <c r="E408" s="237"/>
    </row>
    <row r="409" spans="1:5">
      <c r="A409" s="60" t="s">
        <v>538</v>
      </c>
      <c r="B409" s="301"/>
      <c r="C409" s="254"/>
      <c r="E409" s="237"/>
    </row>
    <row r="410" spans="1:5">
      <c r="A410" s="60" t="s">
        <v>539</v>
      </c>
      <c r="B410" s="301"/>
      <c r="C410" s="254"/>
      <c r="E410" s="237"/>
    </row>
    <row r="411" spans="1:5">
      <c r="A411" s="60" t="s">
        <v>540</v>
      </c>
      <c r="B411" s="301"/>
      <c r="C411" s="254"/>
      <c r="E411" s="237"/>
    </row>
    <row r="412" spans="1:5">
      <c r="A412" s="60" t="s">
        <v>792</v>
      </c>
      <c r="B412" s="301"/>
      <c r="C412" s="254"/>
      <c r="E412" s="237"/>
    </row>
    <row r="413" spans="1:5">
      <c r="A413" s="60" t="s">
        <v>793</v>
      </c>
      <c r="B413" s="301"/>
      <c r="C413" s="254"/>
      <c r="E413" s="237"/>
    </row>
    <row r="414" spans="1:5">
      <c r="A414" s="60" t="s">
        <v>547</v>
      </c>
      <c r="B414" s="301"/>
      <c r="C414" s="254"/>
      <c r="E414" s="237"/>
    </row>
    <row r="415" spans="1:5">
      <c r="A415" s="60" t="s">
        <v>794</v>
      </c>
      <c r="B415" s="301"/>
      <c r="C415" s="254"/>
      <c r="E415" s="237"/>
    </row>
    <row r="416" spans="1:5">
      <c r="A416" s="60" t="s">
        <v>795</v>
      </c>
      <c r="B416" s="301"/>
      <c r="C416" s="254"/>
      <c r="E416" s="237"/>
    </row>
    <row r="417" spans="1:5">
      <c r="A417" s="60" t="s">
        <v>538</v>
      </c>
      <c r="B417" s="301"/>
      <c r="C417" s="254"/>
      <c r="E417" s="237"/>
    </row>
    <row r="418" spans="1:5">
      <c r="A418" s="60" t="s">
        <v>539</v>
      </c>
      <c r="B418" s="301"/>
      <c r="C418" s="254"/>
      <c r="E418" s="237"/>
    </row>
    <row r="419" spans="1:5">
      <c r="A419" s="60" t="s">
        <v>796</v>
      </c>
      <c r="B419" s="301"/>
      <c r="C419" s="254"/>
      <c r="E419" s="237"/>
    </row>
    <row r="420" spans="1:5">
      <c r="A420" s="60" t="s">
        <v>797</v>
      </c>
      <c r="B420" s="301"/>
      <c r="C420" s="254"/>
      <c r="E420" s="237"/>
    </row>
    <row r="421" spans="1:5">
      <c r="A421" s="60" t="s">
        <v>798</v>
      </c>
      <c r="B421" s="301"/>
      <c r="C421" s="254"/>
      <c r="E421" s="237"/>
    </row>
    <row r="422" spans="1:5">
      <c r="A422" s="60" t="s">
        <v>751</v>
      </c>
      <c r="B422" s="301"/>
      <c r="C422" s="254"/>
      <c r="E422" s="237"/>
    </row>
    <row r="423" spans="1:5">
      <c r="A423" s="60" t="s">
        <v>799</v>
      </c>
      <c r="B423" s="301"/>
      <c r="C423" s="254"/>
      <c r="E423" s="237"/>
    </row>
    <row r="424" spans="1:5">
      <c r="A424" s="60" t="s">
        <v>800</v>
      </c>
      <c r="B424" s="301"/>
      <c r="C424" s="254"/>
      <c r="E424" s="237"/>
    </row>
    <row r="425" spans="1:5">
      <c r="A425" s="60" t="s">
        <v>801</v>
      </c>
      <c r="B425" s="301"/>
      <c r="C425" s="254"/>
      <c r="E425" s="237"/>
    </row>
    <row r="426" spans="1:5">
      <c r="A426" s="60" t="s">
        <v>538</v>
      </c>
      <c r="B426" s="301"/>
      <c r="C426" s="254"/>
      <c r="E426" s="237"/>
    </row>
    <row r="427" spans="1:5">
      <c r="A427" s="60" t="s">
        <v>802</v>
      </c>
      <c r="B427" s="301"/>
      <c r="C427" s="254"/>
      <c r="E427" s="237"/>
    </row>
    <row r="428" spans="1:5">
      <c r="A428" s="60" t="s">
        <v>803</v>
      </c>
      <c r="B428" s="301"/>
      <c r="C428" s="254"/>
      <c r="E428" s="237"/>
    </row>
    <row r="429" spans="1:5">
      <c r="A429" s="60" t="s">
        <v>804</v>
      </c>
      <c r="B429" s="301"/>
      <c r="C429" s="254"/>
      <c r="E429" s="237"/>
    </row>
    <row r="430" spans="1:5">
      <c r="A430" s="60" t="s">
        <v>805</v>
      </c>
      <c r="B430" s="301"/>
      <c r="C430" s="254"/>
      <c r="E430" s="237"/>
    </row>
    <row r="431" spans="1:5">
      <c r="A431" s="60" t="s">
        <v>806</v>
      </c>
      <c r="B431" s="301"/>
      <c r="C431" s="254"/>
      <c r="E431" s="237"/>
    </row>
    <row r="432" spans="1:5">
      <c r="A432" s="60" t="s">
        <v>807</v>
      </c>
      <c r="B432" s="301"/>
      <c r="C432" s="254"/>
      <c r="E432" s="237"/>
    </row>
    <row r="433" spans="1:5">
      <c r="A433" s="60" t="s">
        <v>808</v>
      </c>
      <c r="B433" s="301">
        <v>3065</v>
      </c>
      <c r="C433" s="254">
        <f t="shared" ref="C433:C438" si="0">B433/E433</f>
        <v>41.9863</v>
      </c>
      <c r="E433" s="237">
        <v>73</v>
      </c>
    </row>
    <row r="434" spans="1:5">
      <c r="A434" s="60" t="s">
        <v>809</v>
      </c>
      <c r="B434" s="301">
        <v>3065</v>
      </c>
      <c r="C434" s="254">
        <f t="shared" si="0"/>
        <v>133.26089999999999</v>
      </c>
      <c r="E434" s="237">
        <v>23</v>
      </c>
    </row>
    <row r="435" spans="1:5">
      <c r="A435" s="60" t="s">
        <v>810</v>
      </c>
      <c r="B435" s="301"/>
      <c r="C435" s="254">
        <f t="shared" si="0"/>
        <v>0</v>
      </c>
      <c r="E435" s="237">
        <v>50</v>
      </c>
    </row>
    <row r="436" spans="1:5">
      <c r="A436" s="240" t="s">
        <v>1601</v>
      </c>
      <c r="B436" s="300">
        <v>69322</v>
      </c>
      <c r="C436" s="254">
        <f t="shared" si="0"/>
        <v>1.2311000000000001</v>
      </c>
      <c r="E436" s="237">
        <v>56311</v>
      </c>
    </row>
    <row r="437" spans="1:5">
      <c r="A437" s="60" t="s">
        <v>811</v>
      </c>
      <c r="B437" s="301">
        <v>960</v>
      </c>
      <c r="C437" s="254">
        <f t="shared" si="0"/>
        <v>1.0810999999999999</v>
      </c>
      <c r="E437" s="237">
        <v>888</v>
      </c>
    </row>
    <row r="438" spans="1:5">
      <c r="A438" s="60" t="s">
        <v>538</v>
      </c>
      <c r="B438" s="301">
        <v>661</v>
      </c>
      <c r="C438" s="254">
        <f t="shared" si="0"/>
        <v>1.1516</v>
      </c>
      <c r="E438" s="237">
        <v>574</v>
      </c>
    </row>
    <row r="439" spans="1:5">
      <c r="A439" s="60" t="s">
        <v>539</v>
      </c>
      <c r="B439" s="301"/>
      <c r="C439" s="254"/>
      <c r="E439" s="237"/>
    </row>
    <row r="440" spans="1:5">
      <c r="A440" s="60" t="s">
        <v>540</v>
      </c>
      <c r="B440" s="301"/>
      <c r="C440" s="254"/>
      <c r="E440" s="237"/>
    </row>
    <row r="441" spans="1:5">
      <c r="A441" s="60" t="s">
        <v>812</v>
      </c>
      <c r="B441" s="301">
        <v>299</v>
      </c>
      <c r="C441" s="254">
        <f t="shared" ref="C441:C446" si="1">B441/E441</f>
        <v>0.95220000000000005</v>
      </c>
      <c r="E441" s="237">
        <v>314</v>
      </c>
    </row>
    <row r="442" spans="1:5">
      <c r="A442" s="60" t="s">
        <v>813</v>
      </c>
      <c r="B442" s="301">
        <v>61894</v>
      </c>
      <c r="C442" s="254">
        <f t="shared" si="1"/>
        <v>1.2396</v>
      </c>
      <c r="E442" s="237">
        <v>49931</v>
      </c>
    </row>
    <row r="443" spans="1:5">
      <c r="A443" s="60" t="s">
        <v>814</v>
      </c>
      <c r="B443" s="301">
        <v>5768</v>
      </c>
      <c r="C443" s="254">
        <f t="shared" si="1"/>
        <v>3.2223000000000002</v>
      </c>
      <c r="E443" s="237">
        <v>1790</v>
      </c>
    </row>
    <row r="444" spans="1:5">
      <c r="A444" s="60" t="s">
        <v>815</v>
      </c>
      <c r="B444" s="301">
        <v>25952</v>
      </c>
      <c r="C444" s="254">
        <f t="shared" si="1"/>
        <v>1.1994</v>
      </c>
      <c r="E444" s="237">
        <v>21637</v>
      </c>
    </row>
    <row r="445" spans="1:5">
      <c r="A445" s="60" t="s">
        <v>816</v>
      </c>
      <c r="B445" s="301">
        <v>12446</v>
      </c>
      <c r="C445" s="254">
        <f t="shared" si="1"/>
        <v>1.0507</v>
      </c>
      <c r="E445" s="237">
        <v>11845</v>
      </c>
    </row>
    <row r="446" spans="1:5">
      <c r="A446" s="60" t="s">
        <v>817</v>
      </c>
      <c r="B446" s="301">
        <v>5885</v>
      </c>
      <c r="C446" s="254">
        <f t="shared" si="1"/>
        <v>1.1417999999999999</v>
      </c>
      <c r="E446" s="237">
        <v>5154</v>
      </c>
    </row>
    <row r="447" spans="1:5">
      <c r="A447" s="60" t="s">
        <v>818</v>
      </c>
      <c r="B447" s="301"/>
      <c r="C447" s="254"/>
      <c r="E447" s="237"/>
    </row>
    <row r="448" spans="1:5">
      <c r="A448" s="60" t="s">
        <v>819</v>
      </c>
      <c r="B448" s="301"/>
      <c r="C448" s="254"/>
      <c r="E448" s="237"/>
    </row>
    <row r="449" spans="1:5">
      <c r="A449" s="60" t="s">
        <v>820</v>
      </c>
      <c r="B449" s="301"/>
      <c r="C449" s="254"/>
      <c r="E449" s="237"/>
    </row>
    <row r="450" spans="1:5">
      <c r="A450" s="60" t="s">
        <v>821</v>
      </c>
      <c r="B450" s="301">
        <v>11844</v>
      </c>
      <c r="C450" s="254">
        <f>B450/E450</f>
        <v>1.2461</v>
      </c>
      <c r="E450" s="237">
        <v>9505</v>
      </c>
    </row>
    <row r="451" spans="1:5">
      <c r="A451" s="60" t="s">
        <v>822</v>
      </c>
      <c r="B451" s="301">
        <v>2578</v>
      </c>
      <c r="C451" s="254">
        <f>B451/E451</f>
        <v>1.0109999999999999</v>
      </c>
      <c r="E451" s="237">
        <v>2550</v>
      </c>
    </row>
    <row r="452" spans="1:5">
      <c r="A452" s="60" t="s">
        <v>823</v>
      </c>
      <c r="B452" s="301"/>
      <c r="C452" s="254"/>
      <c r="E452" s="237"/>
    </row>
    <row r="453" spans="1:5">
      <c r="A453" s="60" t="s">
        <v>824</v>
      </c>
      <c r="B453" s="301">
        <v>2216</v>
      </c>
      <c r="C453" s="254">
        <f>B453/E453</f>
        <v>1.0820000000000001</v>
      </c>
      <c r="E453" s="237">
        <v>2048</v>
      </c>
    </row>
    <row r="454" spans="1:5">
      <c r="A454" s="60" t="s">
        <v>825</v>
      </c>
      <c r="B454" s="301"/>
      <c r="C454" s="254"/>
      <c r="E454" s="237"/>
    </row>
    <row r="455" spans="1:5">
      <c r="A455" s="60" t="s">
        <v>826</v>
      </c>
      <c r="B455" s="301"/>
      <c r="C455" s="254"/>
      <c r="E455" s="237"/>
    </row>
    <row r="456" spans="1:5">
      <c r="A456" s="60" t="s">
        <v>827</v>
      </c>
      <c r="B456" s="301"/>
      <c r="C456" s="254"/>
      <c r="E456" s="237"/>
    </row>
    <row r="457" spans="1:5">
      <c r="A457" s="60" t="s">
        <v>828</v>
      </c>
      <c r="B457" s="301">
        <v>362</v>
      </c>
      <c r="C457" s="254">
        <f>B457/E457</f>
        <v>0.72109999999999996</v>
      </c>
      <c r="E457" s="237">
        <v>502</v>
      </c>
    </row>
    <row r="458" spans="1:5">
      <c r="A458" s="60" t="s">
        <v>829</v>
      </c>
      <c r="B458" s="301">
        <v>89</v>
      </c>
      <c r="C458" s="254">
        <f>B458/E458</f>
        <v>1.5892999999999999</v>
      </c>
      <c r="E458" s="237">
        <v>56</v>
      </c>
    </row>
    <row r="459" spans="1:5">
      <c r="A459" s="60" t="s">
        <v>830</v>
      </c>
      <c r="B459" s="301"/>
      <c r="C459" s="254"/>
      <c r="E459" s="237"/>
    </row>
    <row r="460" spans="1:5">
      <c r="A460" s="60" t="s">
        <v>831</v>
      </c>
      <c r="B460" s="301"/>
      <c r="C460" s="254"/>
      <c r="E460" s="237"/>
    </row>
    <row r="461" spans="1:5">
      <c r="A461" s="60" t="s">
        <v>832</v>
      </c>
      <c r="B461" s="301"/>
      <c r="C461" s="254"/>
      <c r="E461" s="237"/>
    </row>
    <row r="462" spans="1:5">
      <c r="A462" s="60" t="s">
        <v>833</v>
      </c>
      <c r="B462" s="301">
        <v>89</v>
      </c>
      <c r="C462" s="254">
        <f>B462/E462</f>
        <v>1.5892999999999999</v>
      </c>
      <c r="E462" s="237">
        <v>56</v>
      </c>
    </row>
    <row r="463" spans="1:5">
      <c r="A463" s="60" t="s">
        <v>834</v>
      </c>
      <c r="B463" s="301"/>
      <c r="C463" s="254"/>
      <c r="E463" s="237"/>
    </row>
    <row r="464" spans="1:5">
      <c r="A464" s="60" t="s">
        <v>835</v>
      </c>
      <c r="B464" s="301"/>
      <c r="C464" s="254"/>
      <c r="E464" s="237"/>
    </row>
    <row r="465" spans="1:5">
      <c r="A465" s="60" t="s">
        <v>836</v>
      </c>
      <c r="B465" s="301"/>
      <c r="C465" s="254"/>
      <c r="E465" s="237"/>
    </row>
    <row r="466" spans="1:5">
      <c r="A466" s="60" t="s">
        <v>837</v>
      </c>
      <c r="B466" s="301"/>
      <c r="C466" s="254"/>
      <c r="E466" s="237"/>
    </row>
    <row r="467" spans="1:5">
      <c r="A467" s="60" t="s">
        <v>838</v>
      </c>
      <c r="B467" s="301"/>
      <c r="C467" s="254"/>
      <c r="E467" s="237"/>
    </row>
    <row r="468" spans="1:5">
      <c r="A468" s="60" t="s">
        <v>839</v>
      </c>
      <c r="B468" s="301"/>
      <c r="C468" s="254"/>
      <c r="E468" s="237"/>
    </row>
    <row r="469" spans="1:5">
      <c r="A469" s="60" t="s">
        <v>840</v>
      </c>
      <c r="B469" s="301"/>
      <c r="C469" s="254"/>
      <c r="E469" s="237"/>
    </row>
    <row r="470" spans="1:5">
      <c r="A470" s="60" t="s">
        <v>841</v>
      </c>
      <c r="B470" s="301"/>
      <c r="C470" s="254"/>
      <c r="E470" s="237"/>
    </row>
    <row r="471" spans="1:5">
      <c r="A471" s="60" t="s">
        <v>842</v>
      </c>
      <c r="B471" s="301"/>
      <c r="C471" s="254"/>
      <c r="E471" s="237"/>
    </row>
    <row r="472" spans="1:5">
      <c r="A472" s="60" t="s">
        <v>843</v>
      </c>
      <c r="B472" s="301">
        <v>250</v>
      </c>
      <c r="C472" s="254">
        <f>B472/E472</f>
        <v>1.1312</v>
      </c>
      <c r="E472" s="237">
        <v>221</v>
      </c>
    </row>
    <row r="473" spans="1:5">
      <c r="A473" s="60" t="s">
        <v>844</v>
      </c>
      <c r="B473" s="301">
        <v>250</v>
      </c>
      <c r="C473" s="254">
        <f>B473/E473</f>
        <v>1.1312</v>
      </c>
      <c r="E473" s="237">
        <v>221</v>
      </c>
    </row>
    <row r="474" spans="1:5">
      <c r="A474" s="60" t="s">
        <v>845</v>
      </c>
      <c r="B474" s="301"/>
      <c r="C474" s="254"/>
      <c r="E474" s="237"/>
    </row>
    <row r="475" spans="1:5">
      <c r="A475" s="60" t="s">
        <v>846</v>
      </c>
      <c r="B475" s="301"/>
      <c r="C475" s="254"/>
      <c r="E475" s="237"/>
    </row>
    <row r="476" spans="1:5">
      <c r="A476" s="60" t="s">
        <v>847</v>
      </c>
      <c r="B476" s="301">
        <v>686</v>
      </c>
      <c r="C476" s="254">
        <f>B476/E476</f>
        <v>1.0837000000000001</v>
      </c>
      <c r="E476" s="237">
        <v>633</v>
      </c>
    </row>
    <row r="477" spans="1:5">
      <c r="A477" s="60" t="s">
        <v>848</v>
      </c>
      <c r="B477" s="301">
        <v>423</v>
      </c>
      <c r="C477" s="254">
        <f>B477/E477</f>
        <v>1.0144</v>
      </c>
      <c r="E477" s="237">
        <v>417</v>
      </c>
    </row>
    <row r="478" spans="1:5">
      <c r="A478" s="60" t="s">
        <v>849</v>
      </c>
      <c r="B478" s="301">
        <v>263</v>
      </c>
      <c r="C478" s="254">
        <f>B478/E478</f>
        <v>1.2176</v>
      </c>
      <c r="E478" s="237">
        <v>216</v>
      </c>
    </row>
    <row r="479" spans="1:5">
      <c r="A479" s="60" t="s">
        <v>850</v>
      </c>
      <c r="B479" s="301"/>
      <c r="C479" s="254"/>
      <c r="E479" s="237"/>
    </row>
    <row r="480" spans="1:5">
      <c r="A480" s="60" t="s">
        <v>851</v>
      </c>
      <c r="B480" s="301"/>
      <c r="C480" s="254"/>
      <c r="E480" s="237"/>
    </row>
    <row r="481" spans="1:5">
      <c r="A481" s="60" t="s">
        <v>852</v>
      </c>
      <c r="B481" s="301"/>
      <c r="C481" s="254"/>
      <c r="E481" s="237"/>
    </row>
    <row r="482" spans="1:5">
      <c r="A482" s="60" t="s">
        <v>853</v>
      </c>
      <c r="B482" s="301">
        <v>1559</v>
      </c>
      <c r="C482" s="254">
        <f>B482/E482</f>
        <v>1.0490999999999999</v>
      </c>
      <c r="E482" s="237">
        <v>1486</v>
      </c>
    </row>
    <row r="483" spans="1:5">
      <c r="A483" s="60" t="s">
        <v>854</v>
      </c>
      <c r="B483" s="301"/>
      <c r="C483" s="254"/>
      <c r="E483" s="237"/>
    </row>
    <row r="484" spans="1:5">
      <c r="A484" s="60" t="s">
        <v>855</v>
      </c>
      <c r="B484" s="301">
        <v>23</v>
      </c>
      <c r="C484" s="254"/>
      <c r="E484" s="237"/>
    </row>
    <row r="485" spans="1:5">
      <c r="A485" s="60" t="s">
        <v>856</v>
      </c>
      <c r="B485" s="301"/>
      <c r="C485" s="254"/>
      <c r="E485" s="237"/>
    </row>
    <row r="486" spans="1:5">
      <c r="A486" s="60" t="s">
        <v>857</v>
      </c>
      <c r="B486" s="301"/>
      <c r="C486" s="254"/>
      <c r="E486" s="237"/>
    </row>
    <row r="487" spans="1:5">
      <c r="A487" s="60" t="s">
        <v>858</v>
      </c>
      <c r="B487" s="301"/>
      <c r="C487" s="254"/>
      <c r="E487" s="237"/>
    </row>
    <row r="488" spans="1:5">
      <c r="A488" s="60" t="s">
        <v>859</v>
      </c>
      <c r="B488" s="301">
        <v>1536</v>
      </c>
      <c r="C488" s="254">
        <f t="shared" ref="C488:C493" si="2">B488/E488</f>
        <v>1.0336000000000001</v>
      </c>
      <c r="E488" s="237">
        <v>1486</v>
      </c>
    </row>
    <row r="489" spans="1:5">
      <c r="A489" s="60" t="s">
        <v>860</v>
      </c>
      <c r="B489" s="301">
        <v>1305</v>
      </c>
      <c r="C489" s="254">
        <f t="shared" si="2"/>
        <v>2.3900999999999999</v>
      </c>
      <c r="E489" s="237">
        <v>546</v>
      </c>
    </row>
    <row r="490" spans="1:5">
      <c r="A490" s="60" t="s">
        <v>861</v>
      </c>
      <c r="B490" s="301">
        <v>1305</v>
      </c>
      <c r="C490" s="254">
        <f t="shared" si="2"/>
        <v>2.3900999999999999</v>
      </c>
      <c r="E490" s="237">
        <v>546</v>
      </c>
    </row>
    <row r="491" spans="1:5">
      <c r="A491" s="240" t="s">
        <v>1602</v>
      </c>
      <c r="B491" s="300">
        <v>7034</v>
      </c>
      <c r="C491" s="254">
        <f t="shared" si="2"/>
        <v>1.5857000000000001</v>
      </c>
      <c r="E491" s="237">
        <v>4436</v>
      </c>
    </row>
    <row r="492" spans="1:5">
      <c r="A492" s="60" t="s">
        <v>862</v>
      </c>
      <c r="B492" s="301">
        <v>180</v>
      </c>
      <c r="C492" s="254">
        <f t="shared" si="2"/>
        <v>0.8145</v>
      </c>
      <c r="E492" s="237">
        <v>221</v>
      </c>
    </row>
    <row r="493" spans="1:5">
      <c r="A493" s="60" t="s">
        <v>538</v>
      </c>
      <c r="B493" s="301">
        <v>179</v>
      </c>
      <c r="C493" s="254">
        <f t="shared" si="2"/>
        <v>1.0169999999999999</v>
      </c>
      <c r="E493" s="237">
        <v>176</v>
      </c>
    </row>
    <row r="494" spans="1:5">
      <c r="A494" s="60" t="s">
        <v>539</v>
      </c>
      <c r="B494" s="301"/>
      <c r="C494" s="254"/>
      <c r="E494" s="237"/>
    </row>
    <row r="495" spans="1:5">
      <c r="A495" s="60" t="s">
        <v>540</v>
      </c>
      <c r="B495" s="301"/>
      <c r="C495" s="254"/>
      <c r="E495" s="237"/>
    </row>
    <row r="496" spans="1:5">
      <c r="A496" s="60" t="s">
        <v>863</v>
      </c>
      <c r="B496" s="301">
        <v>1</v>
      </c>
      <c r="C496" s="254">
        <f>B496/E496</f>
        <v>2.2200000000000001E-2</v>
      </c>
      <c r="E496" s="237">
        <v>45</v>
      </c>
    </row>
    <row r="497" spans="1:5">
      <c r="A497" s="60" t="s">
        <v>864</v>
      </c>
      <c r="B497" s="301"/>
      <c r="C497" s="254"/>
      <c r="E497" s="237"/>
    </row>
    <row r="498" spans="1:5">
      <c r="A498" s="60" t="s">
        <v>865</v>
      </c>
      <c r="B498" s="301"/>
      <c r="C498" s="254"/>
      <c r="E498" s="237"/>
    </row>
    <row r="499" spans="1:5">
      <c r="A499" s="60" t="s">
        <v>866</v>
      </c>
      <c r="B499" s="301"/>
      <c r="C499" s="254"/>
      <c r="E499" s="237"/>
    </row>
    <row r="500" spans="1:5">
      <c r="A500" s="60" t="s">
        <v>867</v>
      </c>
      <c r="B500" s="301"/>
      <c r="C500" s="254"/>
      <c r="E500" s="237"/>
    </row>
    <row r="501" spans="1:5">
      <c r="A501" s="60" t="s">
        <v>868</v>
      </c>
      <c r="B501" s="301"/>
      <c r="C501" s="254"/>
      <c r="E501" s="237"/>
    </row>
    <row r="502" spans="1:5">
      <c r="A502" s="60" t="s">
        <v>869</v>
      </c>
      <c r="B502" s="301"/>
      <c r="C502" s="254"/>
      <c r="E502" s="237"/>
    </row>
    <row r="503" spans="1:5">
      <c r="A503" s="60" t="s">
        <v>870</v>
      </c>
      <c r="B503" s="301"/>
      <c r="C503" s="254"/>
      <c r="E503" s="237"/>
    </row>
    <row r="504" spans="1:5">
      <c r="A504" s="60" t="s">
        <v>871</v>
      </c>
      <c r="B504" s="301"/>
      <c r="C504" s="254"/>
      <c r="E504" s="237"/>
    </row>
    <row r="505" spans="1:5">
      <c r="A505" s="60" t="s">
        <v>872</v>
      </c>
      <c r="B505" s="301"/>
      <c r="C505" s="254"/>
      <c r="E505" s="237"/>
    </row>
    <row r="506" spans="1:5">
      <c r="A506" s="60" t="s">
        <v>873</v>
      </c>
      <c r="B506" s="301"/>
      <c r="C506" s="254"/>
      <c r="E506" s="237">
        <v>50</v>
      </c>
    </row>
    <row r="507" spans="1:5">
      <c r="A507" s="60" t="s">
        <v>865</v>
      </c>
      <c r="B507" s="301"/>
      <c r="C507" s="254"/>
      <c r="E507" s="237"/>
    </row>
    <row r="508" spans="1:5">
      <c r="A508" s="60" t="s">
        <v>874</v>
      </c>
      <c r="B508" s="301"/>
      <c r="C508" s="254"/>
      <c r="E508" s="237">
        <v>50</v>
      </c>
    </row>
    <row r="509" spans="1:5">
      <c r="A509" s="60" t="s">
        <v>875</v>
      </c>
      <c r="B509" s="301"/>
      <c r="C509" s="254"/>
      <c r="E509" s="237"/>
    </row>
    <row r="510" spans="1:5">
      <c r="A510" s="60" t="s">
        <v>876</v>
      </c>
      <c r="B510" s="301"/>
      <c r="C510" s="254"/>
      <c r="E510" s="237"/>
    </row>
    <row r="511" spans="1:5">
      <c r="A511" s="60" t="s">
        <v>877</v>
      </c>
      <c r="B511" s="301"/>
      <c r="C511" s="254"/>
      <c r="E511" s="237"/>
    </row>
    <row r="512" spans="1:5">
      <c r="A512" s="60" t="s">
        <v>878</v>
      </c>
      <c r="B512" s="301">
        <v>1205</v>
      </c>
      <c r="C512" s="254">
        <f>B512/E512</f>
        <v>1.1465000000000001</v>
      </c>
      <c r="E512" s="237">
        <v>1051</v>
      </c>
    </row>
    <row r="513" spans="1:5">
      <c r="A513" s="60" t="s">
        <v>865</v>
      </c>
      <c r="B513" s="301"/>
      <c r="C513" s="254"/>
      <c r="E513" s="237"/>
    </row>
    <row r="514" spans="1:5">
      <c r="A514" s="60" t="s">
        <v>879</v>
      </c>
      <c r="B514" s="301"/>
      <c r="C514" s="254"/>
      <c r="E514" s="237"/>
    </row>
    <row r="515" spans="1:5">
      <c r="A515" s="60" t="s">
        <v>880</v>
      </c>
      <c r="B515" s="301">
        <v>80</v>
      </c>
      <c r="C515" s="254"/>
      <c r="E515" s="237"/>
    </row>
    <row r="516" spans="1:5">
      <c r="A516" s="60" t="s">
        <v>881</v>
      </c>
      <c r="B516" s="301">
        <v>12</v>
      </c>
      <c r="C516" s="254"/>
      <c r="E516" s="237"/>
    </row>
    <row r="517" spans="1:5">
      <c r="A517" s="60" t="s">
        <v>882</v>
      </c>
      <c r="B517" s="301">
        <v>1113</v>
      </c>
      <c r="C517" s="254">
        <f>B517/E517</f>
        <v>1.0589999999999999</v>
      </c>
      <c r="E517" s="237">
        <v>1051</v>
      </c>
    </row>
    <row r="518" spans="1:5">
      <c r="A518" s="60" t="s">
        <v>883</v>
      </c>
      <c r="B518" s="301"/>
      <c r="C518" s="254"/>
      <c r="E518" s="237"/>
    </row>
    <row r="519" spans="1:5">
      <c r="A519" s="60" t="s">
        <v>865</v>
      </c>
      <c r="B519" s="301"/>
      <c r="C519" s="254"/>
      <c r="E519" s="237"/>
    </row>
    <row r="520" spans="1:5">
      <c r="A520" s="60" t="s">
        <v>884</v>
      </c>
      <c r="B520" s="301"/>
      <c r="C520" s="254"/>
      <c r="E520" s="237"/>
    </row>
    <row r="521" spans="1:5">
      <c r="A521" s="60" t="s">
        <v>885</v>
      </c>
      <c r="B521" s="301"/>
      <c r="C521" s="254"/>
      <c r="E521" s="237"/>
    </row>
    <row r="522" spans="1:5">
      <c r="A522" s="60" t="s">
        <v>886</v>
      </c>
      <c r="B522" s="301"/>
      <c r="C522" s="254"/>
      <c r="E522" s="237"/>
    </row>
    <row r="523" spans="1:5">
      <c r="A523" s="60" t="s">
        <v>887</v>
      </c>
      <c r="B523" s="301"/>
      <c r="C523" s="254"/>
      <c r="E523" s="237"/>
    </row>
    <row r="524" spans="1:5">
      <c r="A524" s="60" t="s">
        <v>888</v>
      </c>
      <c r="B524" s="301"/>
      <c r="C524" s="254"/>
      <c r="E524" s="237"/>
    </row>
    <row r="525" spans="1:5">
      <c r="A525" s="60" t="s">
        <v>889</v>
      </c>
      <c r="B525" s="301"/>
      <c r="C525" s="254"/>
      <c r="E525" s="237"/>
    </row>
    <row r="526" spans="1:5">
      <c r="A526" s="60" t="s">
        <v>890</v>
      </c>
      <c r="B526" s="301"/>
      <c r="C526" s="254"/>
      <c r="E526" s="237"/>
    </row>
    <row r="527" spans="1:5">
      <c r="A527" s="60" t="s">
        <v>891</v>
      </c>
      <c r="B527" s="301"/>
      <c r="C527" s="254"/>
      <c r="E527" s="237"/>
    </row>
    <row r="528" spans="1:5">
      <c r="A528" s="60" t="s">
        <v>892</v>
      </c>
      <c r="B528" s="301">
        <v>148</v>
      </c>
      <c r="C528" s="254">
        <f>B528/E528</f>
        <v>1.2982</v>
      </c>
      <c r="E528" s="237">
        <v>114</v>
      </c>
    </row>
    <row r="529" spans="1:5">
      <c r="A529" s="60" t="s">
        <v>865</v>
      </c>
      <c r="B529" s="301">
        <v>90</v>
      </c>
      <c r="C529" s="254">
        <f>B529/E529</f>
        <v>1.0465</v>
      </c>
      <c r="E529" s="237">
        <v>86</v>
      </c>
    </row>
    <row r="530" spans="1:5">
      <c r="A530" s="60" t="s">
        <v>893</v>
      </c>
      <c r="B530" s="301">
        <v>20</v>
      </c>
      <c r="C530" s="254">
        <f>B530/E530</f>
        <v>2.5</v>
      </c>
      <c r="E530" s="237">
        <v>8</v>
      </c>
    </row>
    <row r="531" spans="1:5">
      <c r="A531" s="60" t="s">
        <v>894</v>
      </c>
      <c r="B531" s="301">
        <v>0</v>
      </c>
      <c r="C531" s="254"/>
      <c r="E531" s="237"/>
    </row>
    <row r="532" spans="1:5">
      <c r="A532" s="60" t="s">
        <v>895</v>
      </c>
      <c r="B532" s="301">
        <v>0</v>
      </c>
      <c r="C532" s="254"/>
      <c r="E532" s="237"/>
    </row>
    <row r="533" spans="1:5">
      <c r="A533" s="60" t="s">
        <v>896</v>
      </c>
      <c r="B533" s="301">
        <v>0</v>
      </c>
      <c r="C533" s="254"/>
      <c r="E533" s="237"/>
    </row>
    <row r="534" spans="1:5">
      <c r="A534" s="60" t="s">
        <v>897</v>
      </c>
      <c r="B534" s="301">
        <v>38</v>
      </c>
      <c r="C534" s="254">
        <f>B534/E534</f>
        <v>1.9</v>
      </c>
      <c r="E534" s="237">
        <v>20</v>
      </c>
    </row>
    <row r="535" spans="1:5">
      <c r="A535" s="60" t="s">
        <v>898</v>
      </c>
      <c r="B535" s="301"/>
      <c r="C535" s="254"/>
      <c r="E535" s="237"/>
    </row>
    <row r="536" spans="1:5">
      <c r="A536" s="60" t="s">
        <v>899</v>
      </c>
      <c r="B536" s="301"/>
      <c r="C536" s="254"/>
      <c r="E536" s="237"/>
    </row>
    <row r="537" spans="1:5">
      <c r="A537" s="60" t="s">
        <v>900</v>
      </c>
      <c r="B537" s="301"/>
      <c r="C537" s="254"/>
      <c r="E537" s="237"/>
    </row>
    <row r="538" spans="1:5">
      <c r="A538" s="60" t="s">
        <v>901</v>
      </c>
      <c r="B538" s="301"/>
      <c r="C538" s="254"/>
      <c r="E538" s="237"/>
    </row>
    <row r="539" spans="1:5">
      <c r="A539" s="60" t="s">
        <v>902</v>
      </c>
      <c r="B539" s="301"/>
      <c r="C539" s="254"/>
      <c r="E539" s="237"/>
    </row>
    <row r="540" spans="1:5">
      <c r="A540" s="60" t="s">
        <v>903</v>
      </c>
      <c r="B540" s="301"/>
      <c r="C540" s="254"/>
      <c r="E540" s="237"/>
    </row>
    <row r="541" spans="1:5">
      <c r="A541" s="60" t="s">
        <v>904</v>
      </c>
      <c r="B541" s="301"/>
      <c r="C541" s="254"/>
      <c r="E541" s="237"/>
    </row>
    <row r="542" spans="1:5">
      <c r="A542" s="60" t="s">
        <v>905</v>
      </c>
      <c r="B542" s="301">
        <v>5500</v>
      </c>
      <c r="C542" s="254">
        <f>B542/E542</f>
        <v>1.8332999999999999</v>
      </c>
      <c r="E542" s="237">
        <v>3000</v>
      </c>
    </row>
    <row r="543" spans="1:5">
      <c r="A543" s="60" t="s">
        <v>906</v>
      </c>
      <c r="B543" s="301"/>
      <c r="C543" s="254"/>
      <c r="E543" s="237"/>
    </row>
    <row r="544" spans="1:5">
      <c r="A544" s="60" t="s">
        <v>907</v>
      </c>
      <c r="B544" s="301"/>
      <c r="C544" s="254"/>
      <c r="E544" s="237"/>
    </row>
    <row r="545" spans="1:5">
      <c r="A545" s="60" t="s">
        <v>908</v>
      </c>
      <c r="B545" s="301"/>
      <c r="C545" s="254"/>
      <c r="E545" s="237"/>
    </row>
    <row r="546" spans="1:5">
      <c r="A546" s="60" t="s">
        <v>909</v>
      </c>
      <c r="B546" s="301">
        <v>5500</v>
      </c>
      <c r="C546" s="254">
        <f>B546/E546</f>
        <v>1.8332999999999999</v>
      </c>
      <c r="E546" s="237">
        <v>3000</v>
      </c>
    </row>
    <row r="547" spans="1:5">
      <c r="A547" s="240" t="s">
        <v>1603</v>
      </c>
      <c r="B547" s="300">
        <v>1996</v>
      </c>
      <c r="C547" s="254">
        <f>B547/E547</f>
        <v>1.2978000000000001</v>
      </c>
      <c r="E547" s="237">
        <v>1538.04</v>
      </c>
    </row>
    <row r="548" spans="1:5">
      <c r="A548" s="60" t="s">
        <v>910</v>
      </c>
      <c r="B548" s="301">
        <v>662</v>
      </c>
      <c r="C548" s="254">
        <f>B548/E548</f>
        <v>1.0015000000000001</v>
      </c>
      <c r="E548" s="237">
        <v>661.04</v>
      </c>
    </row>
    <row r="549" spans="1:5">
      <c r="A549" s="60" t="s">
        <v>538</v>
      </c>
      <c r="B549" s="301">
        <v>378</v>
      </c>
      <c r="C549" s="254">
        <f>B549/E549</f>
        <v>1.3452</v>
      </c>
      <c r="E549" s="237">
        <v>281</v>
      </c>
    </row>
    <row r="550" spans="1:5">
      <c r="A550" s="60" t="s">
        <v>539</v>
      </c>
      <c r="B550" s="301">
        <v>0</v>
      </c>
      <c r="C550" s="254"/>
      <c r="E550" s="237"/>
    </row>
    <row r="551" spans="1:5">
      <c r="A551" s="60" t="s">
        <v>540</v>
      </c>
      <c r="B551" s="301">
        <v>0</v>
      </c>
      <c r="C551" s="254"/>
      <c r="E551" s="237"/>
    </row>
    <row r="552" spans="1:5">
      <c r="A552" s="60" t="s">
        <v>911</v>
      </c>
      <c r="B552" s="301">
        <v>70</v>
      </c>
      <c r="C552" s="254">
        <f>B552/E552</f>
        <v>1.0606</v>
      </c>
      <c r="E552" s="237">
        <v>66</v>
      </c>
    </row>
    <row r="553" spans="1:5">
      <c r="A553" s="60" t="s">
        <v>912</v>
      </c>
      <c r="B553" s="301">
        <v>0</v>
      </c>
      <c r="C553" s="254"/>
      <c r="E553" s="237"/>
    </row>
    <row r="554" spans="1:5">
      <c r="A554" s="60" t="s">
        <v>913</v>
      </c>
      <c r="B554" s="301">
        <v>0</v>
      </c>
      <c r="C554" s="254"/>
      <c r="E554" s="237"/>
    </row>
    <row r="555" spans="1:5">
      <c r="A555" s="60" t="s">
        <v>914</v>
      </c>
      <c r="B555" s="301">
        <v>42</v>
      </c>
      <c r="C555" s="254">
        <f>B555/E555</f>
        <v>1.1667000000000001</v>
      </c>
      <c r="E555" s="237">
        <v>36</v>
      </c>
    </row>
    <row r="556" spans="1:5">
      <c r="A556" s="60" t="s">
        <v>915</v>
      </c>
      <c r="B556" s="301">
        <v>0</v>
      </c>
      <c r="C556" s="254"/>
      <c r="E556" s="237"/>
    </row>
    <row r="557" spans="1:5">
      <c r="A557" s="60" t="s">
        <v>916</v>
      </c>
      <c r="B557" s="301">
        <v>132</v>
      </c>
      <c r="C557" s="254">
        <f>B557/E557</f>
        <v>0.74160000000000004</v>
      </c>
      <c r="E557" s="237">
        <v>178</v>
      </c>
    </row>
    <row r="558" spans="1:5">
      <c r="A558" s="60" t="s">
        <v>917</v>
      </c>
      <c r="B558" s="301">
        <v>0</v>
      </c>
      <c r="C558" s="254"/>
      <c r="E558" s="237"/>
    </row>
    <row r="559" spans="1:5">
      <c r="A559" s="60" t="s">
        <v>918</v>
      </c>
      <c r="B559" s="301">
        <v>20</v>
      </c>
      <c r="C559" s="254">
        <f>B559/E559</f>
        <v>1</v>
      </c>
      <c r="E559" s="237">
        <v>20</v>
      </c>
    </row>
    <row r="560" spans="1:5">
      <c r="A560" s="60" t="s">
        <v>919</v>
      </c>
      <c r="B560" s="301">
        <v>0</v>
      </c>
      <c r="C560" s="254"/>
      <c r="E560" s="237"/>
    </row>
    <row r="561" spans="1:5">
      <c r="A561" s="60" t="s">
        <v>920</v>
      </c>
      <c r="B561" s="301">
        <v>20</v>
      </c>
      <c r="C561" s="254">
        <f>B561/E561</f>
        <v>0.25</v>
      </c>
      <c r="E561" s="237">
        <v>80</v>
      </c>
    </row>
    <row r="562" spans="1:5">
      <c r="A562" s="60" t="s">
        <v>921</v>
      </c>
      <c r="B562" s="301">
        <v>30</v>
      </c>
      <c r="C562" s="254">
        <f>B562/E562</f>
        <v>0.19350000000000001</v>
      </c>
      <c r="E562" s="237">
        <v>155</v>
      </c>
    </row>
    <row r="563" spans="1:5">
      <c r="A563" s="60" t="s">
        <v>538</v>
      </c>
      <c r="B563" s="301">
        <v>0</v>
      </c>
      <c r="C563" s="254"/>
      <c r="E563" s="237"/>
    </row>
    <row r="564" spans="1:5">
      <c r="A564" s="60" t="s">
        <v>539</v>
      </c>
      <c r="B564" s="301">
        <v>0</v>
      </c>
      <c r="C564" s="254"/>
      <c r="E564" s="237"/>
    </row>
    <row r="565" spans="1:5">
      <c r="A565" s="60" t="s">
        <v>540</v>
      </c>
      <c r="B565" s="301">
        <v>0</v>
      </c>
      <c r="C565" s="254"/>
      <c r="E565" s="237"/>
    </row>
    <row r="566" spans="1:5">
      <c r="A566" s="60" t="s">
        <v>922</v>
      </c>
      <c r="B566" s="301">
        <v>30</v>
      </c>
      <c r="C566" s="254">
        <f>B566/E566</f>
        <v>0.75</v>
      </c>
      <c r="E566" s="237">
        <v>40</v>
      </c>
    </row>
    <row r="567" spans="1:5">
      <c r="A567" s="60" t="s">
        <v>923</v>
      </c>
      <c r="B567" s="301">
        <v>0</v>
      </c>
      <c r="C567" s="254">
        <f>B567/E567</f>
        <v>0</v>
      </c>
      <c r="E567" s="237">
        <v>115</v>
      </c>
    </row>
    <row r="568" spans="1:5">
      <c r="A568" s="60" t="s">
        <v>924</v>
      </c>
      <c r="B568" s="301">
        <v>0</v>
      </c>
      <c r="C568" s="254"/>
      <c r="E568" s="237"/>
    </row>
    <row r="569" spans="1:5">
      <c r="A569" s="60" t="s">
        <v>925</v>
      </c>
      <c r="B569" s="301">
        <v>0</v>
      </c>
      <c r="C569" s="254"/>
      <c r="E569" s="237"/>
    </row>
    <row r="570" spans="1:5">
      <c r="A570" s="60" t="s">
        <v>926</v>
      </c>
      <c r="B570" s="301">
        <v>103</v>
      </c>
      <c r="C570" s="254">
        <f>B570/E570</f>
        <v>1.0098</v>
      </c>
      <c r="E570" s="237">
        <v>102</v>
      </c>
    </row>
    <row r="571" spans="1:5">
      <c r="A571" s="60" t="s">
        <v>538</v>
      </c>
      <c r="B571" s="301">
        <v>103</v>
      </c>
      <c r="C571" s="254">
        <f>B571/E571</f>
        <v>1.1195999999999999</v>
      </c>
      <c r="E571" s="237">
        <v>92</v>
      </c>
    </row>
    <row r="572" spans="1:5">
      <c r="A572" s="60" t="s">
        <v>539</v>
      </c>
      <c r="B572" s="301"/>
      <c r="C572" s="254"/>
      <c r="E572" s="237"/>
    </row>
    <row r="573" spans="1:5">
      <c r="A573" s="60" t="s">
        <v>540</v>
      </c>
      <c r="B573" s="301"/>
      <c r="C573" s="254"/>
      <c r="E573" s="237"/>
    </row>
    <row r="574" spans="1:5">
      <c r="A574" s="60" t="s">
        <v>927</v>
      </c>
      <c r="B574" s="301"/>
      <c r="C574" s="254"/>
      <c r="E574" s="237"/>
    </row>
    <row r="575" spans="1:5">
      <c r="A575" s="60" t="s">
        <v>928</v>
      </c>
      <c r="B575" s="301"/>
      <c r="C575" s="254"/>
      <c r="E575" s="237"/>
    </row>
    <row r="576" spans="1:5">
      <c r="A576" s="60" t="s">
        <v>929</v>
      </c>
      <c r="B576" s="301"/>
      <c r="C576" s="254"/>
      <c r="E576" s="237"/>
    </row>
    <row r="577" spans="1:5">
      <c r="A577" s="60" t="s">
        <v>930</v>
      </c>
      <c r="B577" s="301"/>
      <c r="C577" s="254"/>
      <c r="E577" s="237"/>
    </row>
    <row r="578" spans="1:5">
      <c r="A578" s="60" t="s">
        <v>931</v>
      </c>
      <c r="B578" s="301"/>
      <c r="C578" s="254"/>
      <c r="E578" s="237"/>
    </row>
    <row r="579" spans="1:5">
      <c r="A579" s="60" t="s">
        <v>932</v>
      </c>
      <c r="B579" s="301"/>
      <c r="C579" s="254"/>
      <c r="E579" s="237"/>
    </row>
    <row r="580" spans="1:5">
      <c r="A580" s="60" t="s">
        <v>933</v>
      </c>
      <c r="B580" s="301"/>
      <c r="C580" s="254"/>
      <c r="E580" s="237">
        <v>10</v>
      </c>
    </row>
    <row r="581" spans="1:5">
      <c r="A581" s="60" t="s">
        <v>934</v>
      </c>
      <c r="B581" s="301">
        <v>421</v>
      </c>
      <c r="C581" s="254">
        <f>B581/E581</f>
        <v>1.2345999999999999</v>
      </c>
      <c r="E581" s="237">
        <v>341</v>
      </c>
    </row>
    <row r="582" spans="1:5">
      <c r="A582" s="60" t="s">
        <v>538</v>
      </c>
      <c r="B582" s="301">
        <v>246</v>
      </c>
      <c r="C582" s="254">
        <f>B582/E582</f>
        <v>0.95350000000000001</v>
      </c>
      <c r="E582" s="237">
        <v>258</v>
      </c>
    </row>
    <row r="583" spans="1:5">
      <c r="A583" s="60" t="s">
        <v>539</v>
      </c>
      <c r="B583" s="301">
        <v>0</v>
      </c>
      <c r="C583" s="254"/>
      <c r="E583" s="237"/>
    </row>
    <row r="584" spans="1:5">
      <c r="A584" s="60" t="s">
        <v>540</v>
      </c>
      <c r="B584" s="301">
        <v>0</v>
      </c>
      <c r="C584" s="254"/>
      <c r="E584" s="237"/>
    </row>
    <row r="585" spans="1:5">
      <c r="A585" s="60" t="s">
        <v>935</v>
      </c>
      <c r="B585" s="301">
        <v>0</v>
      </c>
      <c r="C585" s="254"/>
      <c r="E585" s="237"/>
    </row>
    <row r="586" spans="1:5">
      <c r="A586" s="60" t="s">
        <v>936</v>
      </c>
      <c r="B586" s="301">
        <v>0</v>
      </c>
      <c r="C586" s="254"/>
      <c r="E586" s="237"/>
    </row>
    <row r="587" spans="1:5">
      <c r="A587" s="60" t="s">
        <v>937</v>
      </c>
      <c r="B587" s="301">
        <v>17</v>
      </c>
      <c r="C587" s="254">
        <f>B587/E587</f>
        <v>1.0625</v>
      </c>
      <c r="E587" s="237">
        <v>16</v>
      </c>
    </row>
    <row r="588" spans="1:5">
      <c r="A588" s="60" t="s">
        <v>938</v>
      </c>
      <c r="B588" s="301">
        <v>0</v>
      </c>
      <c r="C588" s="254"/>
      <c r="E588" s="237"/>
    </row>
    <row r="589" spans="1:5">
      <c r="A589" s="60" t="s">
        <v>939</v>
      </c>
      <c r="B589" s="301">
        <v>0</v>
      </c>
      <c r="C589" s="254"/>
      <c r="E589" s="237"/>
    </row>
    <row r="590" spans="1:5">
      <c r="A590" s="60" t="s">
        <v>940</v>
      </c>
      <c r="B590" s="301">
        <v>0</v>
      </c>
      <c r="C590" s="254"/>
      <c r="E590" s="237"/>
    </row>
    <row r="591" spans="1:5">
      <c r="A591" s="60" t="s">
        <v>941</v>
      </c>
      <c r="B591" s="301">
        <v>157</v>
      </c>
      <c r="C591" s="254">
        <f>B591/E591</f>
        <v>2.3433000000000002</v>
      </c>
      <c r="E591" s="237">
        <v>67</v>
      </c>
    </row>
    <row r="592" spans="1:5">
      <c r="A592" s="60" t="s">
        <v>942</v>
      </c>
      <c r="B592" s="301">
        <v>780</v>
      </c>
      <c r="C592" s="254">
        <f>B592/E592</f>
        <v>2.7957000000000001</v>
      </c>
      <c r="E592" s="237">
        <v>279</v>
      </c>
    </row>
    <row r="593" spans="1:5">
      <c r="A593" s="60" t="s">
        <v>943</v>
      </c>
      <c r="B593" s="301">
        <v>45</v>
      </c>
      <c r="C593" s="254"/>
      <c r="E593" s="237"/>
    </row>
    <row r="594" spans="1:5">
      <c r="A594" s="60" t="s">
        <v>944</v>
      </c>
      <c r="B594" s="301"/>
      <c r="C594" s="254"/>
      <c r="E594" s="237"/>
    </row>
    <row r="595" spans="1:5">
      <c r="A595" s="60" t="s">
        <v>945</v>
      </c>
      <c r="B595" s="301">
        <v>736</v>
      </c>
      <c r="C595" s="254">
        <f>B595/E595</f>
        <v>2.6379999999999999</v>
      </c>
      <c r="E595" s="237">
        <v>279</v>
      </c>
    </row>
    <row r="596" spans="1:5">
      <c r="A596" s="240" t="s">
        <v>1604</v>
      </c>
      <c r="B596" s="300">
        <v>20138</v>
      </c>
      <c r="C596" s="254">
        <f>B596/E596</f>
        <v>1.2159</v>
      </c>
      <c r="E596" s="237">
        <v>16562.18</v>
      </c>
    </row>
    <row r="597" spans="1:5">
      <c r="A597" s="60" t="s">
        <v>946</v>
      </c>
      <c r="B597" s="301">
        <v>764</v>
      </c>
      <c r="C597" s="254">
        <f>B597/E597</f>
        <v>1.2070000000000001</v>
      </c>
      <c r="E597" s="237">
        <v>633</v>
      </c>
    </row>
    <row r="598" spans="1:5">
      <c r="A598" s="60" t="s">
        <v>538</v>
      </c>
      <c r="B598" s="301">
        <v>285</v>
      </c>
      <c r="C598" s="254">
        <f>B598/E598</f>
        <v>1.1095999999999999</v>
      </c>
      <c r="E598" s="237">
        <v>256.86</v>
      </c>
    </row>
    <row r="599" spans="1:5">
      <c r="A599" s="60" t="s">
        <v>539</v>
      </c>
      <c r="B599" s="301">
        <v>0</v>
      </c>
      <c r="C599" s="254"/>
      <c r="E599" s="237"/>
    </row>
    <row r="600" spans="1:5">
      <c r="A600" s="60" t="s">
        <v>540</v>
      </c>
      <c r="B600" s="301">
        <v>0</v>
      </c>
      <c r="C600" s="254"/>
      <c r="E600" s="237"/>
    </row>
    <row r="601" spans="1:5">
      <c r="A601" s="60" t="s">
        <v>947</v>
      </c>
      <c r="B601" s="301">
        <v>0</v>
      </c>
      <c r="C601" s="254"/>
      <c r="E601" s="237"/>
    </row>
    <row r="602" spans="1:5">
      <c r="A602" s="60" t="s">
        <v>948</v>
      </c>
      <c r="B602" s="301">
        <v>0</v>
      </c>
      <c r="C602" s="254"/>
      <c r="E602" s="237"/>
    </row>
    <row r="603" spans="1:5">
      <c r="A603" s="60" t="s">
        <v>949</v>
      </c>
      <c r="B603" s="301">
        <v>77</v>
      </c>
      <c r="C603" s="254">
        <f>B603/E603</f>
        <v>1.1158999999999999</v>
      </c>
      <c r="E603" s="237">
        <v>69</v>
      </c>
    </row>
    <row r="604" spans="1:5">
      <c r="A604" s="60" t="s">
        <v>950</v>
      </c>
      <c r="B604" s="301">
        <v>203</v>
      </c>
      <c r="C604" s="254">
        <f>B604/E604</f>
        <v>1.4350000000000001</v>
      </c>
      <c r="E604" s="237">
        <v>141.46</v>
      </c>
    </row>
    <row r="605" spans="1:5">
      <c r="A605" s="60" t="s">
        <v>581</v>
      </c>
      <c r="B605" s="301">
        <v>0</v>
      </c>
      <c r="C605" s="254"/>
      <c r="E605" s="237"/>
    </row>
    <row r="606" spans="1:5">
      <c r="A606" s="60" t="s">
        <v>951</v>
      </c>
      <c r="B606" s="301">
        <v>30</v>
      </c>
      <c r="C606" s="254">
        <f>B606/E606</f>
        <v>0.53569999999999995</v>
      </c>
      <c r="E606" s="237">
        <v>56</v>
      </c>
    </row>
    <row r="607" spans="1:5">
      <c r="A607" s="60" t="s">
        <v>952</v>
      </c>
      <c r="B607" s="301">
        <v>0</v>
      </c>
      <c r="C607" s="254"/>
      <c r="E607" s="237"/>
    </row>
    <row r="608" spans="1:5">
      <c r="A608" s="60" t="s">
        <v>953</v>
      </c>
      <c r="B608" s="301">
        <v>0</v>
      </c>
      <c r="C608" s="254"/>
      <c r="E608" s="237"/>
    </row>
    <row r="609" spans="1:5">
      <c r="A609" s="60" t="s">
        <v>954</v>
      </c>
      <c r="B609" s="301">
        <v>0</v>
      </c>
      <c r="C609" s="254"/>
      <c r="E609" s="237"/>
    </row>
    <row r="610" spans="1:5">
      <c r="A610" s="60" t="s">
        <v>955</v>
      </c>
      <c r="B610" s="301">
        <v>170</v>
      </c>
      <c r="C610" s="254">
        <f>B610/E610</f>
        <v>1.5455000000000001</v>
      </c>
      <c r="E610" s="237">
        <v>110</v>
      </c>
    </row>
    <row r="611" spans="1:5">
      <c r="A611" s="60" t="s">
        <v>956</v>
      </c>
      <c r="B611" s="301">
        <v>988</v>
      </c>
      <c r="C611" s="254">
        <f>B611/E611</f>
        <v>1.0291999999999999</v>
      </c>
      <c r="E611" s="237">
        <v>960</v>
      </c>
    </row>
    <row r="612" spans="1:5">
      <c r="A612" s="60" t="s">
        <v>538</v>
      </c>
      <c r="B612" s="301">
        <v>338</v>
      </c>
      <c r="C612" s="254">
        <f>B612/E612</f>
        <v>0.90620000000000001</v>
      </c>
      <c r="E612" s="237">
        <v>373</v>
      </c>
    </row>
    <row r="613" spans="1:5">
      <c r="A613" s="60" t="s">
        <v>539</v>
      </c>
      <c r="B613" s="301">
        <v>0</v>
      </c>
      <c r="C613" s="254">
        <f>B613/E613</f>
        <v>0</v>
      </c>
      <c r="E613" s="237">
        <v>32</v>
      </c>
    </row>
    <row r="614" spans="1:5">
      <c r="A614" s="60" t="s">
        <v>540</v>
      </c>
      <c r="B614" s="301">
        <v>0</v>
      </c>
      <c r="C614" s="254"/>
      <c r="E614" s="237"/>
    </row>
    <row r="615" spans="1:5">
      <c r="A615" s="60" t="s">
        <v>957</v>
      </c>
      <c r="B615" s="301">
        <v>10</v>
      </c>
      <c r="C615" s="254"/>
      <c r="E615" s="237"/>
    </row>
    <row r="616" spans="1:5">
      <c r="A616" s="60" t="s">
        <v>958</v>
      </c>
      <c r="B616" s="301">
        <v>2</v>
      </c>
      <c r="C616" s="254">
        <f>B616/E616</f>
        <v>2</v>
      </c>
      <c r="E616" s="237">
        <v>1</v>
      </c>
    </row>
    <row r="617" spans="1:5">
      <c r="A617" s="60" t="s">
        <v>959</v>
      </c>
      <c r="B617" s="301">
        <v>0</v>
      </c>
      <c r="C617" s="254"/>
      <c r="E617" s="237"/>
    </row>
    <row r="618" spans="1:5">
      <c r="A618" s="60" t="s">
        <v>960</v>
      </c>
      <c r="B618" s="301">
        <v>20</v>
      </c>
      <c r="C618" s="254">
        <f>B618/E618</f>
        <v>0.39219999999999999</v>
      </c>
      <c r="E618" s="237">
        <v>51</v>
      </c>
    </row>
    <row r="619" spans="1:5">
      <c r="A619" s="60" t="s">
        <v>961</v>
      </c>
      <c r="B619" s="301">
        <v>414</v>
      </c>
      <c r="C619" s="254">
        <f>B619/E619</f>
        <v>0.91390000000000005</v>
      </c>
      <c r="E619" s="237">
        <v>453</v>
      </c>
    </row>
    <row r="620" spans="1:5">
      <c r="A620" s="60" t="s">
        <v>962</v>
      </c>
      <c r="B620" s="301">
        <v>0</v>
      </c>
      <c r="C620" s="254"/>
      <c r="E620" s="237"/>
    </row>
    <row r="621" spans="1:5">
      <c r="A621" s="60" t="s">
        <v>963</v>
      </c>
      <c r="B621" s="301">
        <v>203</v>
      </c>
      <c r="C621" s="254">
        <f>B621/E621</f>
        <v>4.0599999999999996</v>
      </c>
      <c r="E621" s="237">
        <v>50</v>
      </c>
    </row>
    <row r="622" spans="1:5">
      <c r="A622" s="60" t="s">
        <v>964</v>
      </c>
      <c r="B622" s="301"/>
      <c r="C622" s="254"/>
      <c r="E622" s="60"/>
    </row>
    <row r="623" spans="1:5">
      <c r="A623" s="60" t="s">
        <v>965</v>
      </c>
      <c r="B623" s="301"/>
      <c r="C623" s="254"/>
      <c r="E623" s="60"/>
    </row>
    <row r="624" spans="1:5">
      <c r="A624" s="60" t="s">
        <v>966</v>
      </c>
      <c r="B624" s="301">
        <v>18</v>
      </c>
      <c r="C624" s="254">
        <f>B624/E624</f>
        <v>1.9099999999999999E-2</v>
      </c>
      <c r="E624" s="237">
        <v>943</v>
      </c>
    </row>
    <row r="625" spans="1:5">
      <c r="A625" s="60" t="s">
        <v>967</v>
      </c>
      <c r="B625" s="301">
        <v>0</v>
      </c>
      <c r="C625" s="254">
        <f>B625/E625</f>
        <v>0</v>
      </c>
      <c r="E625" s="237">
        <v>900</v>
      </c>
    </row>
    <row r="626" spans="1:5">
      <c r="A626" s="60" t="s">
        <v>968</v>
      </c>
      <c r="B626" s="301">
        <v>0</v>
      </c>
      <c r="C626" s="254"/>
      <c r="E626" s="60"/>
    </row>
    <row r="627" spans="1:5">
      <c r="A627" s="60" t="s">
        <v>969</v>
      </c>
      <c r="B627" s="301">
        <v>0</v>
      </c>
      <c r="C627" s="254"/>
      <c r="E627" s="60"/>
    </row>
    <row r="628" spans="1:5">
      <c r="A628" s="60" t="s">
        <v>970</v>
      </c>
      <c r="B628" s="301">
        <v>0</v>
      </c>
      <c r="C628" s="254"/>
      <c r="E628" s="60"/>
    </row>
    <row r="629" spans="1:5">
      <c r="A629" s="60" t="s">
        <v>971</v>
      </c>
      <c r="B629" s="301">
        <v>0</v>
      </c>
      <c r="C629" s="254"/>
      <c r="E629" s="60"/>
    </row>
    <row r="630" spans="1:5">
      <c r="A630" s="60" t="s">
        <v>972</v>
      </c>
      <c r="B630" s="301">
        <v>0</v>
      </c>
      <c r="C630" s="254"/>
      <c r="E630" s="60"/>
    </row>
    <row r="631" spans="1:5">
      <c r="A631" s="60" t="s">
        <v>973</v>
      </c>
      <c r="B631" s="301">
        <v>0</v>
      </c>
      <c r="C631" s="254"/>
      <c r="E631" s="60"/>
    </row>
    <row r="632" spans="1:5">
      <c r="A632" s="60" t="s">
        <v>974</v>
      </c>
      <c r="B632" s="301">
        <v>18</v>
      </c>
      <c r="C632" s="254">
        <f>B632/E632</f>
        <v>0.41860000000000003</v>
      </c>
      <c r="E632" s="237">
        <v>43</v>
      </c>
    </row>
    <row r="633" spans="1:5">
      <c r="A633" s="60" t="s">
        <v>975</v>
      </c>
      <c r="B633" s="301"/>
      <c r="C633" s="254"/>
      <c r="E633" s="60"/>
    </row>
    <row r="634" spans="1:5">
      <c r="A634" s="60" t="s">
        <v>976</v>
      </c>
      <c r="B634" s="301"/>
      <c r="C634" s="254"/>
      <c r="E634" s="60"/>
    </row>
    <row r="635" spans="1:5">
      <c r="A635" s="60" t="s">
        <v>977</v>
      </c>
      <c r="B635" s="301"/>
      <c r="C635" s="254"/>
      <c r="E635" s="60"/>
    </row>
    <row r="636" spans="1:5">
      <c r="A636" s="60" t="s">
        <v>978</v>
      </c>
      <c r="B636" s="301"/>
      <c r="C636" s="254"/>
      <c r="E636" s="60"/>
    </row>
    <row r="637" spans="1:5">
      <c r="A637" s="60" t="s">
        <v>979</v>
      </c>
      <c r="B637" s="301">
        <v>594</v>
      </c>
      <c r="C637" s="254">
        <f>B637/E637</f>
        <v>2.1522000000000001</v>
      </c>
      <c r="E637" s="237">
        <v>276</v>
      </c>
    </row>
    <row r="638" spans="1:5">
      <c r="A638" s="60" t="s">
        <v>980</v>
      </c>
      <c r="B638" s="301">
        <v>0</v>
      </c>
      <c r="C638" s="254"/>
      <c r="E638" s="237"/>
    </row>
    <row r="639" spans="1:5">
      <c r="A639" s="60" t="s">
        <v>981</v>
      </c>
      <c r="B639" s="301">
        <v>0</v>
      </c>
      <c r="C639" s="254"/>
      <c r="E639" s="237"/>
    </row>
    <row r="640" spans="1:5">
      <c r="A640" s="60" t="s">
        <v>982</v>
      </c>
      <c r="B640" s="301">
        <v>0</v>
      </c>
      <c r="C640" s="254"/>
      <c r="E640" s="237">
        <v>89</v>
      </c>
    </row>
    <row r="641" spans="1:5">
      <c r="A641" s="60" t="s">
        <v>983</v>
      </c>
      <c r="B641" s="301">
        <v>0</v>
      </c>
      <c r="C641" s="254"/>
      <c r="E641" s="60"/>
    </row>
    <row r="642" spans="1:5">
      <c r="A642" s="60" t="s">
        <v>984</v>
      </c>
      <c r="B642" s="301">
        <v>0</v>
      </c>
      <c r="C642" s="254"/>
      <c r="E642" s="60"/>
    </row>
    <row r="643" spans="1:5">
      <c r="A643" s="60" t="s">
        <v>985</v>
      </c>
      <c r="B643" s="301">
        <v>0</v>
      </c>
      <c r="C643" s="254"/>
      <c r="E643" s="60"/>
    </row>
    <row r="644" spans="1:5">
      <c r="A644" s="60" t="s">
        <v>986</v>
      </c>
      <c r="B644" s="301">
        <v>0</v>
      </c>
      <c r="C644" s="254"/>
      <c r="E644" s="60"/>
    </row>
    <row r="645" spans="1:5">
      <c r="A645" s="60" t="s">
        <v>987</v>
      </c>
      <c r="B645" s="301">
        <v>0</v>
      </c>
      <c r="C645" s="254"/>
      <c r="E645" s="60"/>
    </row>
    <row r="646" spans="1:5">
      <c r="A646" s="60" t="s">
        <v>988</v>
      </c>
      <c r="B646" s="301">
        <v>594</v>
      </c>
      <c r="C646" s="254">
        <f>B646/E646</f>
        <v>3.1764999999999999</v>
      </c>
      <c r="E646" s="237">
        <v>187</v>
      </c>
    </row>
    <row r="647" spans="1:5">
      <c r="A647" s="60" t="s">
        <v>989</v>
      </c>
      <c r="B647" s="301">
        <v>1309</v>
      </c>
      <c r="C647" s="254">
        <f>B647/E647</f>
        <v>0.99919999999999998</v>
      </c>
      <c r="E647" s="237">
        <v>1310</v>
      </c>
    </row>
    <row r="648" spans="1:5">
      <c r="A648" s="60" t="s">
        <v>990</v>
      </c>
      <c r="B648" s="301">
        <v>0</v>
      </c>
      <c r="C648" s="254"/>
      <c r="E648" s="237"/>
    </row>
    <row r="649" spans="1:5">
      <c r="A649" s="60" t="s">
        <v>991</v>
      </c>
      <c r="B649" s="301">
        <v>0</v>
      </c>
      <c r="C649" s="254"/>
      <c r="E649" s="237"/>
    </row>
    <row r="650" spans="1:5">
      <c r="A650" s="60" t="s">
        <v>992</v>
      </c>
      <c r="B650" s="301">
        <v>0</v>
      </c>
      <c r="C650" s="254"/>
      <c r="E650" s="237"/>
    </row>
    <row r="651" spans="1:5">
      <c r="A651" s="60" t="s">
        <v>993</v>
      </c>
      <c r="B651" s="301">
        <v>0</v>
      </c>
      <c r="C651" s="254"/>
      <c r="E651" s="237">
        <v>60</v>
      </c>
    </row>
    <row r="652" spans="1:5">
      <c r="A652" s="60" t="s">
        <v>994</v>
      </c>
      <c r="B652" s="301">
        <v>0</v>
      </c>
      <c r="C652" s="254"/>
      <c r="E652" s="237"/>
    </row>
    <row r="653" spans="1:5">
      <c r="A653" s="60" t="s">
        <v>995</v>
      </c>
      <c r="B653" s="301">
        <v>0</v>
      </c>
      <c r="C653" s="254"/>
      <c r="E653" s="237"/>
    </row>
    <row r="654" spans="1:5">
      <c r="A654" s="60" t="s">
        <v>996</v>
      </c>
      <c r="B654" s="301">
        <v>1309</v>
      </c>
      <c r="C654" s="254">
        <f>B654/E654</f>
        <v>1.0471999999999999</v>
      </c>
      <c r="E654" s="237">
        <v>1250</v>
      </c>
    </row>
    <row r="655" spans="1:5">
      <c r="A655" s="60" t="s">
        <v>997</v>
      </c>
      <c r="B655" s="301">
        <v>405</v>
      </c>
      <c r="C655" s="254">
        <f>B655/E655</f>
        <v>1.1156999999999999</v>
      </c>
      <c r="E655" s="237">
        <v>363</v>
      </c>
    </row>
    <row r="656" spans="1:5">
      <c r="A656" s="60" t="s">
        <v>998</v>
      </c>
      <c r="B656" s="301">
        <v>392</v>
      </c>
      <c r="C656" s="254">
        <f>B656/E656</f>
        <v>1.2212000000000001</v>
      </c>
      <c r="E656" s="237">
        <v>321</v>
      </c>
    </row>
    <row r="657" spans="1:5">
      <c r="A657" s="60" t="s">
        <v>999</v>
      </c>
      <c r="B657" s="301">
        <v>12</v>
      </c>
      <c r="C657" s="254">
        <f>B657/E657</f>
        <v>0.3</v>
      </c>
      <c r="E657" s="237">
        <v>40</v>
      </c>
    </row>
    <row r="658" spans="1:5">
      <c r="A658" s="60" t="s">
        <v>1000</v>
      </c>
      <c r="B658" s="301">
        <v>1</v>
      </c>
      <c r="C658" s="254">
        <f>B658/E658</f>
        <v>0.5</v>
      </c>
      <c r="E658" s="237">
        <v>2</v>
      </c>
    </row>
    <row r="659" spans="1:5">
      <c r="A659" s="60" t="s">
        <v>1001</v>
      </c>
      <c r="B659" s="301">
        <v>0</v>
      </c>
      <c r="C659" s="254"/>
      <c r="E659" s="237"/>
    </row>
    <row r="660" spans="1:5">
      <c r="A660" s="60" t="s">
        <v>1002</v>
      </c>
      <c r="B660" s="301">
        <v>0</v>
      </c>
      <c r="C660" s="254"/>
      <c r="E660" s="237"/>
    </row>
    <row r="661" spans="1:5">
      <c r="A661" s="60" t="s">
        <v>1003</v>
      </c>
      <c r="B661" s="301">
        <v>966</v>
      </c>
      <c r="C661" s="254">
        <f>B661/E661</f>
        <v>1.2738</v>
      </c>
      <c r="E661" s="237">
        <v>758.36</v>
      </c>
    </row>
    <row r="662" spans="1:5">
      <c r="A662" s="60" t="s">
        <v>1004</v>
      </c>
      <c r="B662" s="301">
        <v>75</v>
      </c>
      <c r="C662" s="254">
        <f>B662/E662</f>
        <v>0.88239999999999996</v>
      </c>
      <c r="E662" s="237">
        <v>85</v>
      </c>
    </row>
    <row r="663" spans="1:5">
      <c r="A663" s="60" t="s">
        <v>1005</v>
      </c>
      <c r="B663" s="301">
        <v>243</v>
      </c>
      <c r="C663" s="254">
        <f>B663/E663</f>
        <v>0.74690000000000001</v>
      </c>
      <c r="E663" s="237">
        <v>325.36</v>
      </c>
    </row>
    <row r="664" spans="1:5">
      <c r="A664" s="60" t="s">
        <v>1006</v>
      </c>
      <c r="B664" s="301">
        <v>0</v>
      </c>
      <c r="C664" s="254"/>
      <c r="E664" s="237"/>
    </row>
    <row r="665" spans="1:5">
      <c r="A665" s="60" t="s">
        <v>1007</v>
      </c>
      <c r="B665" s="301">
        <v>596</v>
      </c>
      <c r="C665" s="254">
        <f t="shared" ref="C665:C670" si="3">B665/E665</f>
        <v>2.0623</v>
      </c>
      <c r="E665" s="237">
        <v>289</v>
      </c>
    </row>
    <row r="666" spans="1:5">
      <c r="A666" s="60" t="s">
        <v>1008</v>
      </c>
      <c r="B666" s="301">
        <v>53</v>
      </c>
      <c r="C666" s="254">
        <f t="shared" si="3"/>
        <v>1.0815999999999999</v>
      </c>
      <c r="E666" s="237">
        <v>49</v>
      </c>
    </row>
    <row r="667" spans="1:5">
      <c r="A667" s="60" t="s">
        <v>1009</v>
      </c>
      <c r="B667" s="301">
        <v>-1</v>
      </c>
      <c r="C667" s="254">
        <f t="shared" si="3"/>
        <v>-0.1</v>
      </c>
      <c r="E667" s="237">
        <v>10</v>
      </c>
    </row>
    <row r="668" spans="1:5">
      <c r="A668" s="60" t="s">
        <v>1010</v>
      </c>
      <c r="B668" s="301">
        <v>1240</v>
      </c>
      <c r="C668" s="254">
        <f t="shared" si="3"/>
        <v>1.0801000000000001</v>
      </c>
      <c r="E668" s="237">
        <v>1148</v>
      </c>
    </row>
    <row r="669" spans="1:5">
      <c r="A669" s="60" t="s">
        <v>538</v>
      </c>
      <c r="B669" s="301">
        <v>127</v>
      </c>
      <c r="C669" s="254">
        <f t="shared" si="3"/>
        <v>1.1440999999999999</v>
      </c>
      <c r="E669" s="237">
        <v>111</v>
      </c>
    </row>
    <row r="670" spans="1:5">
      <c r="A670" s="60" t="s">
        <v>539</v>
      </c>
      <c r="B670" s="301">
        <v>89</v>
      </c>
      <c r="C670" s="254">
        <f t="shared" si="3"/>
        <v>1.9348000000000001</v>
      </c>
      <c r="E670" s="237">
        <v>46</v>
      </c>
    </row>
    <row r="671" spans="1:5">
      <c r="A671" s="60" t="s">
        <v>540</v>
      </c>
      <c r="B671" s="301">
        <v>0</v>
      </c>
      <c r="C671" s="254"/>
      <c r="E671" s="60"/>
    </row>
    <row r="672" spans="1:5">
      <c r="A672" s="60" t="s">
        <v>1011</v>
      </c>
      <c r="B672" s="301">
        <v>86</v>
      </c>
      <c r="C672" s="254">
        <f>B672/E672</f>
        <v>0.90529999999999999</v>
      </c>
      <c r="E672" s="237">
        <v>95</v>
      </c>
    </row>
    <row r="673" spans="1:5">
      <c r="A673" s="60" t="s">
        <v>1012</v>
      </c>
      <c r="B673" s="301">
        <v>130</v>
      </c>
      <c r="C673" s="254">
        <f>B673/E673</f>
        <v>1.2263999999999999</v>
      </c>
      <c r="E673" s="237">
        <v>106</v>
      </c>
    </row>
    <row r="674" spans="1:5">
      <c r="A674" s="60" t="s">
        <v>1013</v>
      </c>
      <c r="B674" s="301">
        <v>0</v>
      </c>
      <c r="C674" s="254"/>
      <c r="E674" s="60"/>
    </row>
    <row r="675" spans="1:5">
      <c r="A675" s="60" t="s">
        <v>1014</v>
      </c>
      <c r="B675" s="301">
        <v>0</v>
      </c>
      <c r="C675" s="254"/>
      <c r="E675" s="60"/>
    </row>
    <row r="676" spans="1:5">
      <c r="A676" s="60" t="s">
        <v>1015</v>
      </c>
      <c r="B676" s="301">
        <v>807</v>
      </c>
      <c r="C676" s="254">
        <f>B676/E676</f>
        <v>1.0215000000000001</v>
      </c>
      <c r="E676" s="237">
        <v>790</v>
      </c>
    </row>
    <row r="677" spans="1:5">
      <c r="A677" s="60" t="s">
        <v>1016</v>
      </c>
      <c r="B677" s="301">
        <v>-31</v>
      </c>
      <c r="C677" s="254">
        <f>B677/E677</f>
        <v>-0.50409999999999999</v>
      </c>
      <c r="E677" s="237">
        <v>61.5</v>
      </c>
    </row>
    <row r="678" spans="1:5">
      <c r="A678" s="60" t="s">
        <v>1017</v>
      </c>
      <c r="B678" s="301">
        <v>-82</v>
      </c>
      <c r="C678" s="254">
        <f>B678/E678</f>
        <v>-7.8094999999999999</v>
      </c>
      <c r="E678" s="237">
        <v>10.5</v>
      </c>
    </row>
    <row r="679" spans="1:5">
      <c r="A679" s="60" t="s">
        <v>1018</v>
      </c>
      <c r="B679" s="301">
        <v>-2</v>
      </c>
      <c r="C679" s="254">
        <f>B679/E679</f>
        <v>-9.5200000000000007E-2</v>
      </c>
      <c r="E679" s="237">
        <v>21</v>
      </c>
    </row>
    <row r="680" spans="1:5">
      <c r="A680" s="60" t="s">
        <v>1019</v>
      </c>
      <c r="B680" s="301"/>
      <c r="C680" s="254"/>
      <c r="E680" s="237"/>
    </row>
    <row r="681" spans="1:5">
      <c r="A681" s="60" t="s">
        <v>1020</v>
      </c>
      <c r="B681" s="301">
        <v>53</v>
      </c>
      <c r="C681" s="254">
        <f>B681/E681</f>
        <v>1.7666999999999999</v>
      </c>
      <c r="E681" s="237">
        <v>30</v>
      </c>
    </row>
    <row r="682" spans="1:5">
      <c r="A682" s="60" t="s">
        <v>1021</v>
      </c>
      <c r="B682" s="301"/>
      <c r="C682" s="254"/>
      <c r="E682" s="60"/>
    </row>
    <row r="683" spans="1:5">
      <c r="A683" s="60" t="s">
        <v>538</v>
      </c>
      <c r="B683" s="301"/>
      <c r="C683" s="254"/>
      <c r="E683" s="60"/>
    </row>
    <row r="684" spans="1:5">
      <c r="A684" s="60" t="s">
        <v>539</v>
      </c>
      <c r="B684" s="301"/>
      <c r="C684" s="254"/>
      <c r="E684" s="60"/>
    </row>
    <row r="685" spans="1:5">
      <c r="A685" s="60" t="s">
        <v>540</v>
      </c>
      <c r="B685" s="301"/>
      <c r="C685" s="254"/>
      <c r="E685" s="60"/>
    </row>
    <row r="686" spans="1:5">
      <c r="A686" s="60" t="s">
        <v>1022</v>
      </c>
      <c r="B686" s="301"/>
      <c r="C686" s="254"/>
      <c r="E686" s="60"/>
    </row>
    <row r="687" spans="1:5">
      <c r="A687" s="60" t="s">
        <v>1023</v>
      </c>
      <c r="B687" s="301">
        <v>687</v>
      </c>
      <c r="C687" s="254">
        <f t="shared" ref="C687:C693" si="4">B687/E687</f>
        <v>0.2414</v>
      </c>
      <c r="E687" s="237">
        <v>2846</v>
      </c>
    </row>
    <row r="688" spans="1:5">
      <c r="A688" s="60" t="s">
        <v>1024</v>
      </c>
      <c r="B688" s="301">
        <v>106</v>
      </c>
      <c r="C688" s="254">
        <f t="shared" si="4"/>
        <v>0.37459999999999999</v>
      </c>
      <c r="E688" s="237">
        <v>283</v>
      </c>
    </row>
    <row r="689" spans="1:5">
      <c r="A689" s="60" t="s">
        <v>1025</v>
      </c>
      <c r="B689" s="301">
        <v>581</v>
      </c>
      <c r="C689" s="254">
        <f t="shared" si="4"/>
        <v>0.22670000000000001</v>
      </c>
      <c r="E689" s="237">
        <v>2563</v>
      </c>
    </row>
    <row r="690" spans="1:5">
      <c r="A690" s="60" t="s">
        <v>1026</v>
      </c>
      <c r="B690" s="301">
        <v>259</v>
      </c>
      <c r="C690" s="254">
        <f t="shared" si="4"/>
        <v>0.94179999999999997</v>
      </c>
      <c r="E690" s="237">
        <v>275</v>
      </c>
    </row>
    <row r="691" spans="1:5">
      <c r="A691" s="60" t="s">
        <v>1027</v>
      </c>
      <c r="B691" s="301">
        <v>225</v>
      </c>
      <c r="C691" s="254">
        <f t="shared" si="4"/>
        <v>0.88580000000000003</v>
      </c>
      <c r="E691" s="237">
        <v>254</v>
      </c>
    </row>
    <row r="692" spans="1:5">
      <c r="A692" s="60" t="s">
        <v>1028</v>
      </c>
      <c r="B692" s="301">
        <v>34</v>
      </c>
      <c r="C692" s="254">
        <f t="shared" si="4"/>
        <v>1.619</v>
      </c>
      <c r="E692" s="237">
        <v>21</v>
      </c>
    </row>
    <row r="693" spans="1:5">
      <c r="A693" s="60" t="s">
        <v>1029</v>
      </c>
      <c r="B693" s="301">
        <v>1533</v>
      </c>
      <c r="C693" s="254">
        <f t="shared" si="4"/>
        <v>153.30000000000001</v>
      </c>
      <c r="E693" s="237">
        <v>10</v>
      </c>
    </row>
    <row r="694" spans="1:5">
      <c r="A694" s="60" t="s">
        <v>1030</v>
      </c>
      <c r="B694" s="301">
        <v>9</v>
      </c>
      <c r="C694" s="254"/>
      <c r="E694" s="237"/>
    </row>
    <row r="695" spans="1:5">
      <c r="A695" s="60" t="s">
        <v>1031</v>
      </c>
      <c r="B695" s="301">
        <v>1524</v>
      </c>
      <c r="C695" s="254">
        <f>B695/E695</f>
        <v>152.4</v>
      </c>
      <c r="E695" s="237">
        <v>10</v>
      </c>
    </row>
    <row r="696" spans="1:5">
      <c r="A696" s="60" t="s">
        <v>1032</v>
      </c>
      <c r="B696" s="301"/>
      <c r="C696" s="254"/>
      <c r="E696" s="60"/>
    </row>
    <row r="697" spans="1:5">
      <c r="A697" s="60" t="s">
        <v>1033</v>
      </c>
      <c r="B697" s="301"/>
      <c r="C697" s="254"/>
      <c r="E697" s="60"/>
    </row>
    <row r="698" spans="1:5">
      <c r="A698" s="60" t="s">
        <v>1034</v>
      </c>
      <c r="B698" s="301"/>
      <c r="C698" s="254"/>
      <c r="E698" s="60"/>
    </row>
    <row r="699" spans="1:5">
      <c r="A699" s="60" t="s">
        <v>1035</v>
      </c>
      <c r="B699" s="301">
        <v>25</v>
      </c>
      <c r="C699" s="254">
        <f>B699/E699</f>
        <v>0.35709999999999997</v>
      </c>
      <c r="E699" s="237">
        <v>70</v>
      </c>
    </row>
    <row r="700" spans="1:5">
      <c r="A700" s="60" t="s">
        <v>1036</v>
      </c>
      <c r="B700" s="301">
        <v>0</v>
      </c>
      <c r="C700" s="254"/>
      <c r="E700" s="237"/>
    </row>
    <row r="701" spans="1:5">
      <c r="A701" s="60" t="s">
        <v>1037</v>
      </c>
      <c r="B701" s="301">
        <v>25</v>
      </c>
      <c r="C701" s="254">
        <f>B701/E701</f>
        <v>0.35709999999999997</v>
      </c>
      <c r="E701" s="237">
        <v>70</v>
      </c>
    </row>
    <row r="702" spans="1:5">
      <c r="A702" s="60" t="s">
        <v>1038</v>
      </c>
      <c r="B702" s="301">
        <v>7954</v>
      </c>
      <c r="C702" s="254"/>
      <c r="E702" s="60"/>
    </row>
    <row r="703" spans="1:5">
      <c r="A703" s="60" t="s">
        <v>1039</v>
      </c>
      <c r="B703" s="301">
        <v>1852</v>
      </c>
      <c r="C703" s="254"/>
      <c r="E703" s="60"/>
    </row>
    <row r="704" spans="1:5">
      <c r="A704" s="60" t="s">
        <v>1040</v>
      </c>
      <c r="B704" s="301">
        <v>6102</v>
      </c>
      <c r="C704" s="254">
        <f>B704/E704</f>
        <v>1.3493999999999999</v>
      </c>
      <c r="E704" s="237">
        <v>4522</v>
      </c>
    </row>
    <row r="705" spans="1:5">
      <c r="A705" s="60" t="s">
        <v>1041</v>
      </c>
      <c r="B705" s="301">
        <v>0</v>
      </c>
      <c r="C705" s="254"/>
      <c r="E705" s="60"/>
    </row>
    <row r="706" spans="1:5">
      <c r="A706" s="60" t="s">
        <v>1042</v>
      </c>
      <c r="B706" s="301"/>
      <c r="C706" s="254"/>
      <c r="E706" s="60"/>
    </row>
    <row r="707" spans="1:5">
      <c r="A707" s="60" t="s">
        <v>1043</v>
      </c>
      <c r="B707" s="301"/>
      <c r="C707" s="254"/>
      <c r="E707" s="60"/>
    </row>
    <row r="708" spans="1:5">
      <c r="A708" s="60" t="s">
        <v>1044</v>
      </c>
      <c r="B708" s="301"/>
      <c r="C708" s="254"/>
      <c r="E708" s="60"/>
    </row>
    <row r="709" spans="1:5">
      <c r="A709" s="60" t="s">
        <v>1045</v>
      </c>
      <c r="B709" s="301"/>
      <c r="C709" s="254"/>
      <c r="E709" s="60"/>
    </row>
    <row r="710" spans="1:5">
      <c r="A710" s="60" t="s">
        <v>1046</v>
      </c>
      <c r="B710" s="301"/>
      <c r="C710" s="254"/>
      <c r="E710" s="60"/>
    </row>
    <row r="711" spans="1:5">
      <c r="A711" s="60" t="s">
        <v>1047</v>
      </c>
      <c r="B711" s="301">
        <v>3426</v>
      </c>
      <c r="C711" s="254">
        <f>B711/E711</f>
        <v>11.1234</v>
      </c>
      <c r="E711" s="237">
        <v>308</v>
      </c>
    </row>
    <row r="712" spans="1:5">
      <c r="A712" s="60" t="s">
        <v>1048</v>
      </c>
      <c r="B712" s="301">
        <v>3426</v>
      </c>
      <c r="C712" s="254">
        <f>B712/E712</f>
        <v>11.1234</v>
      </c>
      <c r="E712" s="237">
        <v>308</v>
      </c>
    </row>
    <row r="713" spans="1:5">
      <c r="A713" s="240" t="s">
        <v>1605</v>
      </c>
      <c r="B713" s="300">
        <v>15086</v>
      </c>
      <c r="C713" s="254">
        <f>B713/E713</f>
        <v>0.96230000000000004</v>
      </c>
      <c r="E713" s="237">
        <v>15677.29</v>
      </c>
    </row>
    <row r="714" spans="1:5">
      <c r="A714" s="60" t="s">
        <v>1049</v>
      </c>
      <c r="B714" s="301">
        <v>680</v>
      </c>
      <c r="C714" s="254">
        <f>B714/E714</f>
        <v>1.0251999999999999</v>
      </c>
      <c r="E714" s="237">
        <v>663.29</v>
      </c>
    </row>
    <row r="715" spans="1:5">
      <c r="A715" s="60" t="s">
        <v>538</v>
      </c>
      <c r="B715" s="301">
        <v>675</v>
      </c>
      <c r="C715" s="254">
        <f>B715/E715</f>
        <v>1.0192000000000001</v>
      </c>
      <c r="E715" s="237">
        <v>662.29</v>
      </c>
    </row>
    <row r="716" spans="1:5">
      <c r="A716" s="60" t="s">
        <v>539</v>
      </c>
      <c r="B716" s="301">
        <v>0</v>
      </c>
      <c r="C716" s="254"/>
      <c r="E716" s="237"/>
    </row>
    <row r="717" spans="1:5">
      <c r="A717" s="60" t="s">
        <v>540</v>
      </c>
      <c r="B717" s="301">
        <v>0</v>
      </c>
      <c r="C717" s="254"/>
      <c r="E717" s="237"/>
    </row>
    <row r="718" spans="1:5">
      <c r="A718" s="60" t="s">
        <v>1050</v>
      </c>
      <c r="B718" s="301">
        <v>5</v>
      </c>
      <c r="C718" s="254">
        <f>B718/E718</f>
        <v>5</v>
      </c>
      <c r="E718" s="237">
        <v>1</v>
      </c>
    </row>
    <row r="719" spans="1:5">
      <c r="A719" s="60" t="s">
        <v>1051</v>
      </c>
      <c r="B719" s="301">
        <v>2105</v>
      </c>
      <c r="C719" s="254">
        <f>B719/E719</f>
        <v>1.1137999999999999</v>
      </c>
      <c r="E719" s="237">
        <v>1890</v>
      </c>
    </row>
    <row r="720" spans="1:5">
      <c r="A720" s="60" t="s">
        <v>1052</v>
      </c>
      <c r="B720" s="301">
        <v>750</v>
      </c>
      <c r="C720" s="254">
        <f>B720/E720</f>
        <v>0.67749999999999999</v>
      </c>
      <c r="E720" s="237">
        <v>1107</v>
      </c>
    </row>
    <row r="721" spans="1:5">
      <c r="A721" s="60" t="s">
        <v>1053</v>
      </c>
      <c r="B721" s="301">
        <v>610</v>
      </c>
      <c r="C721" s="254">
        <f>B721/E721</f>
        <v>1.4593</v>
      </c>
      <c r="E721" s="237">
        <v>418</v>
      </c>
    </row>
    <row r="722" spans="1:5">
      <c r="A722" s="60" t="s">
        <v>1054</v>
      </c>
      <c r="B722" s="301">
        <v>0</v>
      </c>
      <c r="C722" s="254"/>
      <c r="E722" s="237"/>
    </row>
    <row r="723" spans="1:5">
      <c r="A723" s="60" t="s">
        <v>1055</v>
      </c>
      <c r="B723" s="301">
        <v>0</v>
      </c>
      <c r="C723" s="254"/>
      <c r="E723" s="237"/>
    </row>
    <row r="724" spans="1:5">
      <c r="A724" s="60" t="s">
        <v>1056</v>
      </c>
      <c r="B724" s="301">
        <v>0</v>
      </c>
      <c r="C724" s="254"/>
      <c r="E724" s="237"/>
    </row>
    <row r="725" spans="1:5">
      <c r="A725" s="60" t="s">
        <v>1057</v>
      </c>
      <c r="B725" s="301">
        <v>0</v>
      </c>
      <c r="C725" s="254"/>
      <c r="E725" s="237"/>
    </row>
    <row r="726" spans="1:5">
      <c r="A726" s="60" t="s">
        <v>1058</v>
      </c>
      <c r="B726" s="301">
        <v>0</v>
      </c>
      <c r="C726" s="254"/>
      <c r="E726" s="237"/>
    </row>
    <row r="727" spans="1:5">
      <c r="A727" s="60" t="s">
        <v>1059</v>
      </c>
      <c r="B727" s="301">
        <v>0</v>
      </c>
      <c r="C727" s="254"/>
      <c r="E727" s="237"/>
    </row>
    <row r="728" spans="1:5">
      <c r="A728" s="60" t="s">
        <v>1060</v>
      </c>
      <c r="B728" s="301">
        <v>0</v>
      </c>
      <c r="C728" s="254"/>
      <c r="E728" s="237"/>
    </row>
    <row r="729" spans="1:5">
      <c r="A729" s="60" t="s">
        <v>1061</v>
      </c>
      <c r="B729" s="301">
        <v>0</v>
      </c>
      <c r="C729" s="254"/>
      <c r="E729" s="237"/>
    </row>
    <row r="730" spans="1:5">
      <c r="A730" s="60" t="s">
        <v>1062</v>
      </c>
      <c r="B730" s="301">
        <v>0</v>
      </c>
      <c r="C730" s="254"/>
      <c r="E730" s="237"/>
    </row>
    <row r="731" spans="1:5">
      <c r="A731" s="60" t="s">
        <v>1063</v>
      </c>
      <c r="B731" s="301">
        <v>745</v>
      </c>
      <c r="C731" s="254">
        <f>B731/E731</f>
        <v>2.0411000000000001</v>
      </c>
      <c r="E731" s="237">
        <v>365</v>
      </c>
    </row>
    <row r="732" spans="1:5">
      <c r="A732" s="60" t="s">
        <v>1064</v>
      </c>
      <c r="B732" s="301">
        <v>2916</v>
      </c>
      <c r="C732" s="254">
        <f>B732/E732</f>
        <v>1.2645</v>
      </c>
      <c r="E732" s="237">
        <v>2306</v>
      </c>
    </row>
    <row r="733" spans="1:5">
      <c r="A733" s="60" t="s">
        <v>1065</v>
      </c>
      <c r="B733" s="301">
        <v>0</v>
      </c>
      <c r="C733" s="254"/>
      <c r="E733" s="237"/>
    </row>
    <row r="734" spans="1:5">
      <c r="A734" s="60" t="s">
        <v>1066</v>
      </c>
      <c r="B734" s="301">
        <v>2465</v>
      </c>
      <c r="C734" s="254">
        <f>B734/E734</f>
        <v>1.2686999999999999</v>
      </c>
      <c r="E734" s="237">
        <v>1943</v>
      </c>
    </row>
    <row r="735" spans="1:5">
      <c r="A735" s="60" t="s">
        <v>1067</v>
      </c>
      <c r="B735" s="301">
        <v>452</v>
      </c>
      <c r="C735" s="254">
        <f>B735/E735</f>
        <v>1.2452000000000001</v>
      </c>
      <c r="E735" s="237">
        <v>363</v>
      </c>
    </row>
    <row r="736" spans="1:5">
      <c r="A736" s="60" t="s">
        <v>1068</v>
      </c>
      <c r="B736" s="301">
        <v>3056</v>
      </c>
      <c r="C736" s="254">
        <f>B736/E736</f>
        <v>1.1429</v>
      </c>
      <c r="E736" s="237">
        <v>2674</v>
      </c>
    </row>
    <row r="737" spans="1:5">
      <c r="A737" s="60" t="s">
        <v>1069</v>
      </c>
      <c r="B737" s="301">
        <v>547</v>
      </c>
      <c r="C737" s="254">
        <f>B737/E737</f>
        <v>0.70760000000000001</v>
      </c>
      <c r="E737" s="237">
        <v>773</v>
      </c>
    </row>
    <row r="738" spans="1:5">
      <c r="A738" s="60" t="s">
        <v>1070</v>
      </c>
      <c r="B738" s="301">
        <v>0</v>
      </c>
      <c r="C738" s="254"/>
      <c r="E738" s="237"/>
    </row>
    <row r="739" spans="1:5">
      <c r="A739" s="60" t="s">
        <v>1071</v>
      </c>
      <c r="B739" s="301">
        <v>273</v>
      </c>
      <c r="C739" s="254">
        <f>B739/E739</f>
        <v>2.3738999999999999</v>
      </c>
      <c r="E739" s="237">
        <v>115</v>
      </c>
    </row>
    <row r="740" spans="1:5">
      <c r="A740" s="60" t="s">
        <v>1072</v>
      </c>
      <c r="B740" s="301">
        <v>0</v>
      </c>
      <c r="C740" s="254"/>
      <c r="E740" s="237"/>
    </row>
    <row r="741" spans="1:5">
      <c r="A741" s="60" t="s">
        <v>1073</v>
      </c>
      <c r="B741" s="301">
        <v>0</v>
      </c>
      <c r="C741" s="254"/>
      <c r="E741" s="237"/>
    </row>
    <row r="742" spans="1:5">
      <c r="A742" s="60" t="s">
        <v>1074</v>
      </c>
      <c r="B742" s="301">
        <v>0</v>
      </c>
      <c r="C742" s="254"/>
      <c r="E742" s="237"/>
    </row>
    <row r="743" spans="1:5">
      <c r="A743" s="60" t="s">
        <v>1075</v>
      </c>
      <c r="B743" s="301">
        <v>0</v>
      </c>
      <c r="C743" s="254"/>
      <c r="E743" s="237"/>
    </row>
    <row r="744" spans="1:5">
      <c r="A744" s="60" t="s">
        <v>1076</v>
      </c>
      <c r="B744" s="301">
        <v>1566</v>
      </c>
      <c r="C744" s="254">
        <f>B744/E744</f>
        <v>1.1186</v>
      </c>
      <c r="E744" s="237">
        <v>1400</v>
      </c>
    </row>
    <row r="745" spans="1:5">
      <c r="A745" s="60" t="s">
        <v>1077</v>
      </c>
      <c r="B745" s="301">
        <v>622</v>
      </c>
      <c r="C745" s="254">
        <f>B745/E745</f>
        <v>1.6113999999999999</v>
      </c>
      <c r="E745" s="237">
        <v>386</v>
      </c>
    </row>
    <row r="746" spans="1:5">
      <c r="A746" s="60" t="s">
        <v>1078</v>
      </c>
      <c r="B746" s="301">
        <v>0</v>
      </c>
      <c r="C746" s="254"/>
      <c r="E746" s="237"/>
    </row>
    <row r="747" spans="1:5">
      <c r="A747" s="60" t="s">
        <v>1079</v>
      </c>
      <c r="B747" s="301">
        <v>49</v>
      </c>
      <c r="C747" s="254"/>
      <c r="E747" s="237"/>
    </row>
    <row r="748" spans="1:5">
      <c r="A748" s="60" t="s">
        <v>1080</v>
      </c>
      <c r="B748" s="301">
        <v>94</v>
      </c>
      <c r="C748" s="254">
        <f>B748/E748</f>
        <v>1.3824000000000001</v>
      </c>
      <c r="E748" s="237">
        <v>68</v>
      </c>
    </row>
    <row r="749" spans="1:5">
      <c r="A749" s="60" t="s">
        <v>1081</v>
      </c>
      <c r="B749" s="301">
        <v>94</v>
      </c>
      <c r="C749" s="254">
        <f>B749/E749</f>
        <v>1.3824000000000001</v>
      </c>
      <c r="E749" s="237">
        <v>68</v>
      </c>
    </row>
    <row r="750" spans="1:5">
      <c r="A750" s="60" t="s">
        <v>1082</v>
      </c>
      <c r="B750" s="301">
        <v>0</v>
      </c>
      <c r="C750" s="254"/>
      <c r="E750" s="237"/>
    </row>
    <row r="751" spans="1:5">
      <c r="A751" s="60" t="s">
        <v>1083</v>
      </c>
      <c r="B751" s="301">
        <v>1015</v>
      </c>
      <c r="C751" s="254">
        <f>B751/E751</f>
        <v>0.46710000000000002</v>
      </c>
      <c r="E751" s="237">
        <v>2173</v>
      </c>
    </row>
    <row r="752" spans="1:5">
      <c r="A752" s="60" t="s">
        <v>1084</v>
      </c>
      <c r="B752" s="301">
        <v>0</v>
      </c>
      <c r="C752" s="254"/>
      <c r="E752" s="237"/>
    </row>
    <row r="753" spans="1:5">
      <c r="A753" s="60" t="s">
        <v>1085</v>
      </c>
      <c r="B753" s="301">
        <v>807</v>
      </c>
      <c r="C753" s="254">
        <f>B753/E753</f>
        <v>0.44169999999999998</v>
      </c>
      <c r="E753" s="237">
        <v>1827</v>
      </c>
    </row>
    <row r="754" spans="1:5">
      <c r="A754" s="60" t="s">
        <v>1086</v>
      </c>
      <c r="B754" s="301">
        <v>208</v>
      </c>
      <c r="C754" s="254">
        <f>B754/E754</f>
        <v>0.60119999999999996</v>
      </c>
      <c r="E754" s="237">
        <v>346</v>
      </c>
    </row>
    <row r="755" spans="1:5">
      <c r="A755" s="60" t="s">
        <v>1087</v>
      </c>
      <c r="B755" s="301">
        <v>535</v>
      </c>
      <c r="C755" s="254">
        <f>B755/E755</f>
        <v>0.96220000000000006</v>
      </c>
      <c r="E755" s="237">
        <v>556</v>
      </c>
    </row>
    <row r="756" spans="1:5">
      <c r="A756" s="60" t="s">
        <v>538</v>
      </c>
      <c r="B756" s="301">
        <v>372</v>
      </c>
      <c r="C756" s="254">
        <f>B756/E756</f>
        <v>0.75609999999999999</v>
      </c>
      <c r="E756" s="237">
        <v>492</v>
      </c>
    </row>
    <row r="757" spans="1:5">
      <c r="A757" s="60" t="s">
        <v>539</v>
      </c>
      <c r="B757" s="301">
        <v>0</v>
      </c>
      <c r="C757" s="254"/>
      <c r="E757" s="237"/>
    </row>
    <row r="758" spans="1:5">
      <c r="A758" s="60" t="s">
        <v>540</v>
      </c>
      <c r="B758" s="301">
        <v>0</v>
      </c>
      <c r="C758" s="254"/>
      <c r="E758" s="237"/>
    </row>
    <row r="759" spans="1:5">
      <c r="A759" s="60" t="s">
        <v>1088</v>
      </c>
      <c r="B759" s="301">
        <v>0</v>
      </c>
      <c r="C759" s="254"/>
      <c r="E759" s="237"/>
    </row>
    <row r="760" spans="1:5">
      <c r="A760" s="60" t="s">
        <v>1089</v>
      </c>
      <c r="B760" s="301">
        <v>0</v>
      </c>
      <c r="C760" s="254"/>
      <c r="E760" s="237"/>
    </row>
    <row r="761" spans="1:5">
      <c r="A761" s="60" t="s">
        <v>1090</v>
      </c>
      <c r="B761" s="301">
        <v>0</v>
      </c>
      <c r="C761" s="254"/>
      <c r="E761" s="237"/>
    </row>
    <row r="762" spans="1:5">
      <c r="A762" s="60" t="s">
        <v>1091</v>
      </c>
      <c r="B762" s="301">
        <v>4</v>
      </c>
      <c r="C762" s="254"/>
      <c r="E762" s="237"/>
    </row>
    <row r="763" spans="1:5">
      <c r="A763" s="60" t="s">
        <v>547</v>
      </c>
      <c r="B763" s="301">
        <v>0</v>
      </c>
      <c r="C763" s="254"/>
      <c r="E763" s="237"/>
    </row>
    <row r="764" spans="1:5">
      <c r="A764" s="60" t="s">
        <v>1092</v>
      </c>
      <c r="B764" s="301">
        <v>158</v>
      </c>
      <c r="C764" s="254">
        <f>B764/E764</f>
        <v>2.4687999999999999</v>
      </c>
      <c r="E764" s="237">
        <v>64</v>
      </c>
    </row>
    <row r="765" spans="1:5">
      <c r="A765" s="60" t="s">
        <v>1093</v>
      </c>
      <c r="B765" s="301">
        <v>700</v>
      </c>
      <c r="C765" s="254"/>
      <c r="E765" s="60"/>
    </row>
    <row r="766" spans="1:5">
      <c r="A766" s="60" t="s">
        <v>1094</v>
      </c>
      <c r="B766" s="301">
        <v>0</v>
      </c>
      <c r="C766" s="254"/>
      <c r="E766" s="60"/>
    </row>
    <row r="767" spans="1:5">
      <c r="A767" s="60" t="s">
        <v>1095</v>
      </c>
      <c r="B767" s="301">
        <v>0</v>
      </c>
      <c r="C767" s="254"/>
      <c r="E767" s="60"/>
    </row>
    <row r="768" spans="1:5">
      <c r="A768" s="60" t="s">
        <v>1096</v>
      </c>
      <c r="B768" s="301">
        <v>700</v>
      </c>
      <c r="C768" s="254">
        <f>B768/E768</f>
        <v>0.875</v>
      </c>
      <c r="E768" s="237">
        <v>800</v>
      </c>
    </row>
    <row r="769" spans="1:5">
      <c r="A769" s="60" t="s">
        <v>1097</v>
      </c>
      <c r="B769" s="301">
        <v>0</v>
      </c>
      <c r="C769" s="254"/>
      <c r="E769" s="60"/>
    </row>
    <row r="770" spans="1:5">
      <c r="A770" s="60" t="s">
        <v>1098</v>
      </c>
      <c r="B770" s="301">
        <v>2976</v>
      </c>
      <c r="C770" s="254"/>
      <c r="E770" s="60"/>
    </row>
    <row r="771" spans="1:5">
      <c r="A771" s="60" t="s">
        <v>1099</v>
      </c>
      <c r="B771" s="301">
        <v>0</v>
      </c>
      <c r="C771" s="254"/>
      <c r="E771" s="60"/>
    </row>
    <row r="772" spans="1:5">
      <c r="A772" s="60" t="s">
        <v>1100</v>
      </c>
      <c r="B772" s="301">
        <v>0</v>
      </c>
      <c r="C772" s="254"/>
      <c r="E772" s="60"/>
    </row>
    <row r="773" spans="1:5">
      <c r="A773" s="60" t="s">
        <v>1101</v>
      </c>
      <c r="B773" s="301">
        <v>2976</v>
      </c>
      <c r="C773" s="254">
        <f>B773/E773</f>
        <v>1.0845</v>
      </c>
      <c r="E773" s="237">
        <v>2744</v>
      </c>
    </row>
    <row r="774" spans="1:5">
      <c r="A774" s="60" t="s">
        <v>1102</v>
      </c>
      <c r="B774" s="301">
        <v>0</v>
      </c>
      <c r="C774" s="254"/>
      <c r="E774" s="60"/>
    </row>
    <row r="775" spans="1:5">
      <c r="A775" s="60" t="s">
        <v>1103</v>
      </c>
      <c r="B775" s="301">
        <v>0</v>
      </c>
      <c r="C775" s="254"/>
      <c r="E775" s="60"/>
    </row>
    <row r="776" spans="1:5">
      <c r="A776" s="60" t="s">
        <v>1104</v>
      </c>
      <c r="B776" s="301">
        <v>893</v>
      </c>
      <c r="C776" s="254"/>
      <c r="E776" s="60"/>
    </row>
    <row r="777" spans="1:5">
      <c r="A777" s="60" t="s">
        <v>1105</v>
      </c>
      <c r="B777" s="301">
        <v>893</v>
      </c>
      <c r="C777" s="254">
        <f>B777/E777</f>
        <v>0.7732</v>
      </c>
      <c r="E777" s="237">
        <v>1155</v>
      </c>
    </row>
    <row r="778" spans="1:5">
      <c r="A778" s="60" t="s">
        <v>1106</v>
      </c>
      <c r="B778" s="301">
        <v>0</v>
      </c>
      <c r="C778" s="254"/>
      <c r="E778" s="60"/>
    </row>
    <row r="779" spans="1:5">
      <c r="A779" s="60" t="s">
        <v>1107</v>
      </c>
      <c r="B779" s="301">
        <v>0</v>
      </c>
      <c r="C779" s="254"/>
      <c r="E779" s="60"/>
    </row>
    <row r="780" spans="1:5">
      <c r="A780" s="60" t="s">
        <v>1108</v>
      </c>
      <c r="B780" s="301">
        <v>63</v>
      </c>
      <c r="C780" s="254"/>
      <c r="E780" s="60"/>
    </row>
    <row r="781" spans="1:5">
      <c r="A781" s="60" t="s">
        <v>1109</v>
      </c>
      <c r="B781" s="301">
        <v>63</v>
      </c>
      <c r="C781" s="254">
        <f>B781/E781</f>
        <v>0.82889999999999997</v>
      </c>
      <c r="E781" s="237">
        <v>76</v>
      </c>
    </row>
    <row r="782" spans="1:5">
      <c r="A782" s="60" t="s">
        <v>1110</v>
      </c>
      <c r="B782" s="301">
        <v>0</v>
      </c>
      <c r="C782" s="254"/>
      <c r="E782" s="60"/>
    </row>
    <row r="783" spans="1:5">
      <c r="A783" s="60" t="s">
        <v>1111</v>
      </c>
      <c r="B783" s="301">
        <v>54</v>
      </c>
      <c r="C783" s="254">
        <f>B783/E783</f>
        <v>9.4399999999999998E-2</v>
      </c>
      <c r="E783" s="237">
        <v>572</v>
      </c>
    </row>
    <row r="784" spans="1:5">
      <c r="A784" s="60" t="s">
        <v>1112</v>
      </c>
      <c r="B784" s="301">
        <v>54</v>
      </c>
      <c r="C784" s="254">
        <f>B784/E784</f>
        <v>9.4399999999999998E-2</v>
      </c>
      <c r="E784" s="237">
        <v>572</v>
      </c>
    </row>
    <row r="785" spans="1:5">
      <c r="A785" s="240" t="s">
        <v>1606</v>
      </c>
      <c r="B785" s="300">
        <v>10029</v>
      </c>
      <c r="C785" s="254">
        <f>B785/E785</f>
        <v>1.6668000000000001</v>
      </c>
      <c r="E785" s="237">
        <v>6017</v>
      </c>
    </row>
    <row r="786" spans="1:5">
      <c r="A786" s="60" t="s">
        <v>1113</v>
      </c>
      <c r="B786" s="301">
        <v>479</v>
      </c>
      <c r="C786" s="254">
        <f>B786/E786</f>
        <v>1.2282</v>
      </c>
      <c r="E786" s="237">
        <v>390</v>
      </c>
    </row>
    <row r="787" spans="1:5">
      <c r="A787" s="60" t="s">
        <v>538</v>
      </c>
      <c r="B787" s="301">
        <v>452</v>
      </c>
      <c r="C787" s="254">
        <f>B787/E787</f>
        <v>1.2151000000000001</v>
      </c>
      <c r="E787" s="237">
        <v>372</v>
      </c>
    </row>
    <row r="788" spans="1:5">
      <c r="A788" s="60" t="s">
        <v>539</v>
      </c>
      <c r="B788" s="301">
        <v>0</v>
      </c>
      <c r="C788" s="254"/>
      <c r="E788" s="237"/>
    </row>
    <row r="789" spans="1:5">
      <c r="A789" s="60" t="s">
        <v>540</v>
      </c>
      <c r="B789" s="301">
        <v>0</v>
      </c>
      <c r="C789" s="254"/>
      <c r="E789" s="237"/>
    </row>
    <row r="790" spans="1:5">
      <c r="A790" s="60" t="s">
        <v>1114</v>
      </c>
      <c r="B790" s="301">
        <v>0</v>
      </c>
      <c r="C790" s="254"/>
      <c r="E790" s="237"/>
    </row>
    <row r="791" spans="1:5">
      <c r="A791" s="60" t="s">
        <v>1115</v>
      </c>
      <c r="B791" s="301">
        <v>0</v>
      </c>
      <c r="C791" s="254"/>
      <c r="E791" s="237"/>
    </row>
    <row r="792" spans="1:5">
      <c r="A792" s="60" t="s">
        <v>1116</v>
      </c>
      <c r="B792" s="301">
        <v>0</v>
      </c>
      <c r="C792" s="254"/>
      <c r="E792" s="237"/>
    </row>
    <row r="793" spans="1:5">
      <c r="A793" s="60" t="s">
        <v>1117</v>
      </c>
      <c r="B793" s="301">
        <v>0</v>
      </c>
      <c r="C793" s="254"/>
      <c r="E793" s="237"/>
    </row>
    <row r="794" spans="1:5">
      <c r="A794" s="60" t="s">
        <v>1118</v>
      </c>
      <c r="B794" s="301">
        <v>26</v>
      </c>
      <c r="C794" s="254">
        <f>B794/E794</f>
        <v>1.4443999999999999</v>
      </c>
      <c r="E794" s="237">
        <v>18</v>
      </c>
    </row>
    <row r="795" spans="1:5">
      <c r="A795" s="60" t="s">
        <v>1119</v>
      </c>
      <c r="B795" s="301"/>
      <c r="C795" s="254"/>
      <c r="E795" s="60"/>
    </row>
    <row r="796" spans="1:5">
      <c r="A796" s="60" t="s">
        <v>1120</v>
      </c>
      <c r="B796" s="301"/>
      <c r="C796" s="254"/>
      <c r="E796" s="60"/>
    </row>
    <row r="797" spans="1:5">
      <c r="A797" s="60" t="s">
        <v>1121</v>
      </c>
      <c r="B797" s="301"/>
      <c r="C797" s="254"/>
      <c r="E797" s="60"/>
    </row>
    <row r="798" spans="1:5">
      <c r="A798" s="60" t="s">
        <v>1122</v>
      </c>
      <c r="B798" s="301"/>
      <c r="C798" s="254"/>
      <c r="E798" s="60"/>
    </row>
    <row r="799" spans="1:5">
      <c r="A799" s="60" t="s">
        <v>1123</v>
      </c>
      <c r="B799" s="301">
        <v>3879</v>
      </c>
      <c r="C799" s="254">
        <f>B799/E799</f>
        <v>0.91210000000000002</v>
      </c>
      <c r="E799" s="237">
        <v>4253</v>
      </c>
    </row>
    <row r="800" spans="1:5">
      <c r="A800" s="60" t="s">
        <v>1124</v>
      </c>
      <c r="B800" s="301">
        <v>448</v>
      </c>
      <c r="C800" s="254">
        <f>B800/E800</f>
        <v>4.8696000000000002</v>
      </c>
      <c r="E800" s="237">
        <v>92</v>
      </c>
    </row>
    <row r="801" spans="1:5">
      <c r="A801" s="60" t="s">
        <v>1125</v>
      </c>
      <c r="B801" s="301">
        <v>2790</v>
      </c>
      <c r="C801" s="254">
        <f>B801/E801</f>
        <v>0.96009999999999995</v>
      </c>
      <c r="E801" s="237">
        <v>2906</v>
      </c>
    </row>
    <row r="802" spans="1:5">
      <c r="A802" s="60" t="s">
        <v>1126</v>
      </c>
      <c r="B802" s="301">
        <v>0</v>
      </c>
      <c r="C802" s="254"/>
      <c r="E802" s="60"/>
    </row>
    <row r="803" spans="1:5">
      <c r="A803" s="60" t="s">
        <v>1127</v>
      </c>
      <c r="B803" s="301">
        <v>642</v>
      </c>
      <c r="C803" s="254">
        <f>B803/E803</f>
        <v>0.5534</v>
      </c>
      <c r="E803" s="237">
        <v>1160</v>
      </c>
    </row>
    <row r="804" spans="1:5">
      <c r="A804" s="60" t="s">
        <v>1128</v>
      </c>
      <c r="B804" s="301">
        <v>0</v>
      </c>
      <c r="C804" s="254"/>
      <c r="E804" s="60"/>
    </row>
    <row r="805" spans="1:5">
      <c r="A805" s="60" t="s">
        <v>1129</v>
      </c>
      <c r="B805" s="301">
        <v>0</v>
      </c>
      <c r="C805" s="254"/>
      <c r="E805" s="60"/>
    </row>
    <row r="806" spans="1:5">
      <c r="A806" s="60" t="s">
        <v>1130</v>
      </c>
      <c r="B806" s="301"/>
      <c r="C806" s="254"/>
      <c r="E806" s="60"/>
    </row>
    <row r="807" spans="1:5">
      <c r="A807" s="60" t="s">
        <v>1131</v>
      </c>
      <c r="B807" s="301">
        <v>27</v>
      </c>
      <c r="C807" s="254"/>
      <c r="E807" s="60"/>
    </row>
    <row r="808" spans="1:5">
      <c r="A808" s="60" t="s">
        <v>1132</v>
      </c>
      <c r="B808" s="301">
        <v>0</v>
      </c>
      <c r="C808" s="254"/>
      <c r="E808" s="60"/>
    </row>
    <row r="809" spans="1:5">
      <c r="A809" s="60" t="s">
        <v>1133</v>
      </c>
      <c r="B809" s="301">
        <v>27</v>
      </c>
      <c r="C809" s="254"/>
      <c r="E809" s="60"/>
    </row>
    <row r="810" spans="1:5">
      <c r="A810" s="60" t="s">
        <v>1134</v>
      </c>
      <c r="B810" s="301"/>
      <c r="C810" s="254"/>
      <c r="E810" s="60"/>
    </row>
    <row r="811" spans="1:5">
      <c r="A811" s="60" t="s">
        <v>1135</v>
      </c>
      <c r="B811" s="301"/>
      <c r="C811" s="254"/>
      <c r="E811" s="60"/>
    </row>
    <row r="812" spans="1:5">
      <c r="A812" s="60" t="s">
        <v>1136</v>
      </c>
      <c r="B812" s="301"/>
      <c r="C812" s="254"/>
      <c r="E812" s="60"/>
    </row>
    <row r="813" spans="1:5">
      <c r="A813" s="60" t="s">
        <v>1137</v>
      </c>
      <c r="B813" s="301"/>
      <c r="C813" s="254"/>
      <c r="E813" s="60"/>
    </row>
    <row r="814" spans="1:5">
      <c r="A814" s="60" t="s">
        <v>1138</v>
      </c>
      <c r="B814" s="301"/>
      <c r="C814" s="254"/>
      <c r="E814" s="60"/>
    </row>
    <row r="815" spans="1:5">
      <c r="A815" s="60" t="s">
        <v>1139</v>
      </c>
      <c r="B815" s="301"/>
      <c r="C815" s="254"/>
      <c r="E815" s="60"/>
    </row>
    <row r="816" spans="1:5">
      <c r="A816" s="60" t="s">
        <v>1140</v>
      </c>
      <c r="B816" s="301"/>
      <c r="C816" s="254"/>
      <c r="E816" s="60"/>
    </row>
    <row r="817" spans="1:5">
      <c r="A817" s="60" t="s">
        <v>1141</v>
      </c>
      <c r="B817" s="301"/>
      <c r="C817" s="254"/>
      <c r="E817" s="60"/>
    </row>
    <row r="818" spans="1:5">
      <c r="A818" s="60" t="s">
        <v>1142</v>
      </c>
      <c r="B818" s="301"/>
      <c r="C818" s="254"/>
      <c r="E818" s="60"/>
    </row>
    <row r="819" spans="1:5">
      <c r="A819" s="60" t="s">
        <v>1143</v>
      </c>
      <c r="B819" s="301"/>
      <c r="C819" s="254"/>
      <c r="E819" s="60"/>
    </row>
    <row r="820" spans="1:5">
      <c r="A820" s="60" t="s">
        <v>1144</v>
      </c>
      <c r="B820" s="301"/>
      <c r="C820" s="254"/>
      <c r="E820" s="60"/>
    </row>
    <row r="821" spans="1:5">
      <c r="A821" s="60" t="s">
        <v>1145</v>
      </c>
      <c r="B821" s="301"/>
      <c r="C821" s="254"/>
      <c r="E821" s="60"/>
    </row>
    <row r="822" spans="1:5">
      <c r="A822" s="60" t="s">
        <v>1146</v>
      </c>
      <c r="B822" s="301"/>
      <c r="C822" s="254"/>
      <c r="E822" s="60"/>
    </row>
    <row r="823" spans="1:5">
      <c r="A823" s="60" t="s">
        <v>1147</v>
      </c>
      <c r="B823" s="301"/>
      <c r="C823" s="254"/>
      <c r="E823" s="60"/>
    </row>
    <row r="824" spans="1:5">
      <c r="A824" s="60" t="s">
        <v>1148</v>
      </c>
      <c r="B824" s="301"/>
      <c r="C824" s="254"/>
      <c r="E824" s="60"/>
    </row>
    <row r="825" spans="1:5">
      <c r="A825" s="60" t="s">
        <v>1149</v>
      </c>
      <c r="B825" s="301"/>
      <c r="C825" s="254"/>
      <c r="E825" s="60"/>
    </row>
    <row r="826" spans="1:5">
      <c r="A826" s="60" t="s">
        <v>1150</v>
      </c>
      <c r="B826" s="301"/>
      <c r="C826" s="254"/>
      <c r="E826" s="60"/>
    </row>
    <row r="827" spans="1:5">
      <c r="A827" s="60" t="s">
        <v>1151</v>
      </c>
      <c r="B827" s="301"/>
      <c r="C827" s="254"/>
      <c r="E827" s="60"/>
    </row>
    <row r="828" spans="1:5">
      <c r="A828" s="60" t="s">
        <v>1152</v>
      </c>
      <c r="B828" s="301"/>
      <c r="C828" s="254"/>
      <c r="E828" s="60"/>
    </row>
    <row r="829" spans="1:5">
      <c r="A829" s="60" t="s">
        <v>1153</v>
      </c>
      <c r="B829" s="301"/>
      <c r="C829" s="254"/>
      <c r="E829" s="60"/>
    </row>
    <row r="830" spans="1:5">
      <c r="A830" s="60" t="s">
        <v>1154</v>
      </c>
      <c r="B830" s="301"/>
      <c r="C830" s="254"/>
      <c r="E830" s="60"/>
    </row>
    <row r="831" spans="1:5">
      <c r="A831" s="60" t="s">
        <v>1155</v>
      </c>
      <c r="B831" s="301"/>
      <c r="C831" s="254"/>
      <c r="E831" s="60"/>
    </row>
    <row r="832" spans="1:5">
      <c r="A832" s="60" t="s">
        <v>1156</v>
      </c>
      <c r="B832" s="301"/>
      <c r="C832" s="254"/>
      <c r="E832" s="60"/>
    </row>
    <row r="833" spans="1:5">
      <c r="A833" s="60" t="s">
        <v>1157</v>
      </c>
      <c r="B833" s="301">
        <v>245</v>
      </c>
      <c r="C833" s="254">
        <f>B833/E833</f>
        <v>6.2820999999999998</v>
      </c>
      <c r="E833" s="237">
        <v>39</v>
      </c>
    </row>
    <row r="834" spans="1:5">
      <c r="A834" s="60" t="s">
        <v>1158</v>
      </c>
      <c r="B834" s="301">
        <v>245</v>
      </c>
      <c r="C834" s="254">
        <f>B834/E834</f>
        <v>6.2820999999999998</v>
      </c>
      <c r="E834" s="237">
        <v>39</v>
      </c>
    </row>
    <row r="835" spans="1:5">
      <c r="A835" s="60" t="s">
        <v>1159</v>
      </c>
      <c r="B835" s="301">
        <v>11</v>
      </c>
      <c r="C835" s="254">
        <f>B835/E835</f>
        <v>7.8600000000000003E-2</v>
      </c>
      <c r="E835" s="237">
        <v>140</v>
      </c>
    </row>
    <row r="836" spans="1:5">
      <c r="A836" s="60" t="s">
        <v>1160</v>
      </c>
      <c r="B836" s="301">
        <v>11</v>
      </c>
      <c r="C836" s="254"/>
      <c r="E836" s="237"/>
    </row>
    <row r="837" spans="1:5">
      <c r="A837" s="60" t="s">
        <v>1161</v>
      </c>
      <c r="B837" s="301">
        <v>0</v>
      </c>
      <c r="C837" s="254"/>
      <c r="E837" s="237"/>
    </row>
    <row r="838" spans="1:5">
      <c r="A838" s="60" t="s">
        <v>1162</v>
      </c>
      <c r="B838" s="301">
        <v>0</v>
      </c>
      <c r="C838" s="254"/>
      <c r="E838" s="237">
        <v>140</v>
      </c>
    </row>
    <row r="839" spans="1:5">
      <c r="A839" s="60" t="s">
        <v>1163</v>
      </c>
      <c r="B839" s="301">
        <v>0</v>
      </c>
      <c r="C839" s="254"/>
      <c r="E839" s="237"/>
    </row>
    <row r="840" spans="1:5">
      <c r="A840" s="60" t="s">
        <v>1164</v>
      </c>
      <c r="B840" s="301">
        <v>0</v>
      </c>
      <c r="C840" s="254"/>
      <c r="E840" s="237"/>
    </row>
    <row r="841" spans="1:5">
      <c r="A841" s="60" t="s">
        <v>1165</v>
      </c>
      <c r="B841" s="301">
        <v>426</v>
      </c>
      <c r="C841" s="254">
        <f>B841/E841</f>
        <v>0.87839999999999996</v>
      </c>
      <c r="E841" s="237">
        <v>485</v>
      </c>
    </row>
    <row r="842" spans="1:5">
      <c r="A842" s="60" t="s">
        <v>1166</v>
      </c>
      <c r="B842" s="301">
        <v>426</v>
      </c>
      <c r="C842" s="254">
        <f>B842/E842</f>
        <v>0.87839999999999996</v>
      </c>
      <c r="E842" s="237">
        <v>485</v>
      </c>
    </row>
    <row r="843" spans="1:5">
      <c r="A843" s="60" t="s">
        <v>1167</v>
      </c>
      <c r="B843" s="301"/>
      <c r="C843" s="254"/>
      <c r="E843" s="237">
        <v>350</v>
      </c>
    </row>
    <row r="844" spans="1:5">
      <c r="A844" s="60" t="s">
        <v>1168</v>
      </c>
      <c r="B844" s="301"/>
      <c r="C844" s="254"/>
      <c r="E844" s="237">
        <v>350</v>
      </c>
    </row>
    <row r="845" spans="1:5">
      <c r="A845" s="60" t="s">
        <v>1169</v>
      </c>
      <c r="B845" s="301"/>
      <c r="C845" s="254"/>
      <c r="E845" s="237">
        <v>50</v>
      </c>
    </row>
    <row r="846" spans="1:5">
      <c r="A846" s="60" t="s">
        <v>538</v>
      </c>
      <c r="B846" s="301"/>
      <c r="C846" s="254"/>
      <c r="E846" s="237"/>
    </row>
    <row r="847" spans="1:5">
      <c r="A847" s="60" t="s">
        <v>539</v>
      </c>
      <c r="B847" s="301"/>
      <c r="C847" s="254"/>
      <c r="E847" s="237"/>
    </row>
    <row r="848" spans="1:5">
      <c r="A848" s="60" t="s">
        <v>540</v>
      </c>
      <c r="B848" s="301"/>
      <c r="C848" s="254"/>
      <c r="E848" s="237"/>
    </row>
    <row r="849" spans="1:5">
      <c r="A849" s="60" t="s">
        <v>1170</v>
      </c>
      <c r="B849" s="301"/>
      <c r="C849" s="254"/>
      <c r="E849" s="237"/>
    </row>
    <row r="850" spans="1:5">
      <c r="A850" s="60" t="s">
        <v>1171</v>
      </c>
      <c r="B850" s="301"/>
      <c r="C850" s="254"/>
      <c r="E850" s="237"/>
    </row>
    <row r="851" spans="1:5">
      <c r="A851" s="60" t="s">
        <v>1172</v>
      </c>
      <c r="B851" s="301"/>
      <c r="C851" s="254"/>
      <c r="E851" s="237"/>
    </row>
    <row r="852" spans="1:5">
      <c r="A852" s="60" t="s">
        <v>1173</v>
      </c>
      <c r="B852" s="301"/>
      <c r="C852" s="254"/>
      <c r="E852" s="237">
        <v>50</v>
      </c>
    </row>
    <row r="853" spans="1:5">
      <c r="A853" s="60" t="s">
        <v>1174</v>
      </c>
      <c r="B853" s="301"/>
      <c r="C853" s="254"/>
      <c r="E853" s="237"/>
    </row>
    <row r="854" spans="1:5">
      <c r="A854" s="60" t="s">
        <v>1175</v>
      </c>
      <c r="B854" s="301"/>
      <c r="C854" s="254"/>
      <c r="E854" s="237"/>
    </row>
    <row r="855" spans="1:5">
      <c r="A855" s="60" t="s">
        <v>1176</v>
      </c>
      <c r="B855" s="301"/>
      <c r="C855" s="254"/>
      <c r="E855" s="237"/>
    </row>
    <row r="856" spans="1:5">
      <c r="A856" s="60" t="s">
        <v>581</v>
      </c>
      <c r="B856" s="301"/>
      <c r="C856" s="254"/>
      <c r="E856" s="237"/>
    </row>
    <row r="857" spans="1:5">
      <c r="A857" s="60" t="s">
        <v>1177</v>
      </c>
      <c r="B857" s="301"/>
      <c r="C857" s="254"/>
      <c r="E857" s="237"/>
    </row>
    <row r="858" spans="1:5">
      <c r="A858" s="60" t="s">
        <v>547</v>
      </c>
      <c r="B858" s="301"/>
      <c r="C858" s="254"/>
      <c r="E858" s="237"/>
    </row>
    <row r="859" spans="1:5">
      <c r="A859" s="60" t="s">
        <v>1178</v>
      </c>
      <c r="B859" s="301"/>
      <c r="C859" s="254"/>
      <c r="E859" s="237"/>
    </row>
    <row r="860" spans="1:5">
      <c r="A860" s="60" t="s">
        <v>1179</v>
      </c>
      <c r="B860" s="301">
        <v>4961</v>
      </c>
      <c r="C860" s="254">
        <f>B860/E860</f>
        <v>16.0032</v>
      </c>
      <c r="E860" s="237">
        <v>310</v>
      </c>
    </row>
    <row r="861" spans="1:5">
      <c r="A861" s="60" t="s">
        <v>1180</v>
      </c>
      <c r="B861" s="301">
        <v>4961</v>
      </c>
      <c r="C861" s="254">
        <f>B861/E861</f>
        <v>16.0032</v>
      </c>
      <c r="E861" s="237">
        <v>310</v>
      </c>
    </row>
    <row r="862" spans="1:5">
      <c r="A862" s="240" t="s">
        <v>1607</v>
      </c>
      <c r="B862" s="300">
        <v>29671</v>
      </c>
      <c r="C862" s="254">
        <f>B862/E862</f>
        <v>1.2845</v>
      </c>
      <c r="E862" s="237">
        <v>23100.01</v>
      </c>
    </row>
    <row r="863" spans="1:5">
      <c r="A863" s="60" t="s">
        <v>1181</v>
      </c>
      <c r="B863" s="301">
        <v>1632</v>
      </c>
      <c r="C863" s="254">
        <f>B863/E863</f>
        <v>0.98080000000000001</v>
      </c>
      <c r="E863" s="237">
        <v>1664</v>
      </c>
    </row>
    <row r="864" spans="1:5">
      <c r="A864" s="60" t="s">
        <v>538</v>
      </c>
      <c r="B864" s="301">
        <v>602</v>
      </c>
      <c r="C864" s="254">
        <f>B864/E864</f>
        <v>1.0361</v>
      </c>
      <c r="E864" s="237">
        <v>581</v>
      </c>
    </row>
    <row r="865" spans="1:5">
      <c r="A865" s="60" t="s">
        <v>539</v>
      </c>
      <c r="B865" s="301">
        <v>60</v>
      </c>
      <c r="C865" s="254"/>
      <c r="E865" s="237"/>
    </row>
    <row r="866" spans="1:5">
      <c r="A866" s="60" t="s">
        <v>540</v>
      </c>
      <c r="B866" s="301">
        <v>9</v>
      </c>
      <c r="C866" s="254"/>
      <c r="E866" s="237"/>
    </row>
    <row r="867" spans="1:5">
      <c r="A867" s="60" t="s">
        <v>1182</v>
      </c>
      <c r="B867" s="301">
        <v>901</v>
      </c>
      <c r="C867" s="254">
        <f>B867/E867</f>
        <v>1.0465</v>
      </c>
      <c r="E867" s="237">
        <v>861</v>
      </c>
    </row>
    <row r="868" spans="1:5">
      <c r="A868" s="60" t="s">
        <v>1183</v>
      </c>
      <c r="B868" s="301">
        <v>0</v>
      </c>
      <c r="C868" s="254"/>
      <c r="E868" s="237"/>
    </row>
    <row r="869" spans="1:5">
      <c r="A869" s="60" t="s">
        <v>1184</v>
      </c>
      <c r="B869" s="301">
        <v>0</v>
      </c>
      <c r="C869" s="254"/>
      <c r="E869" s="237"/>
    </row>
    <row r="870" spans="1:5">
      <c r="A870" s="60" t="s">
        <v>1185</v>
      </c>
      <c r="B870" s="301">
        <v>0</v>
      </c>
      <c r="C870" s="254"/>
      <c r="E870" s="237"/>
    </row>
    <row r="871" spans="1:5">
      <c r="A871" s="60" t="s">
        <v>1186</v>
      </c>
      <c r="B871" s="301">
        <v>0</v>
      </c>
      <c r="C871" s="254"/>
      <c r="E871" s="237"/>
    </row>
    <row r="872" spans="1:5">
      <c r="A872" s="60" t="s">
        <v>1187</v>
      </c>
      <c r="B872" s="301">
        <v>0</v>
      </c>
      <c r="C872" s="254"/>
      <c r="E872" s="237"/>
    </row>
    <row r="873" spans="1:5">
      <c r="A873" s="60" t="s">
        <v>1188</v>
      </c>
      <c r="B873" s="301">
        <v>0</v>
      </c>
      <c r="C873" s="254"/>
      <c r="E873" s="237"/>
    </row>
    <row r="874" spans="1:5">
      <c r="A874" s="60" t="s">
        <v>1189</v>
      </c>
      <c r="B874" s="301">
        <v>59</v>
      </c>
      <c r="C874" s="254">
        <f t="shared" ref="C874:C881" si="5">B874/E874</f>
        <v>0.26579999999999998</v>
      </c>
      <c r="E874" s="237">
        <v>222</v>
      </c>
    </row>
    <row r="875" spans="1:5">
      <c r="A875" s="60" t="s">
        <v>1190</v>
      </c>
      <c r="B875" s="301">
        <v>537</v>
      </c>
      <c r="C875" s="254">
        <f t="shared" si="5"/>
        <v>0.67379999999999995</v>
      </c>
      <c r="E875" s="237">
        <v>797.01</v>
      </c>
    </row>
    <row r="876" spans="1:5">
      <c r="A876" s="60" t="s">
        <v>1191</v>
      </c>
      <c r="B876" s="301">
        <v>537</v>
      </c>
      <c r="C876" s="254">
        <f t="shared" si="5"/>
        <v>0.67379999999999995</v>
      </c>
      <c r="E876" s="237">
        <v>797.01</v>
      </c>
    </row>
    <row r="877" spans="1:5">
      <c r="A877" s="60" t="s">
        <v>1192</v>
      </c>
      <c r="B877" s="301">
        <v>2400</v>
      </c>
      <c r="C877" s="254">
        <f t="shared" si="5"/>
        <v>0.22639999999999999</v>
      </c>
      <c r="E877" s="237">
        <v>10600</v>
      </c>
    </row>
    <row r="878" spans="1:5">
      <c r="A878" s="60" t="s">
        <v>1193</v>
      </c>
      <c r="B878" s="301">
        <v>0</v>
      </c>
      <c r="C878" s="254">
        <f t="shared" si="5"/>
        <v>0</v>
      </c>
      <c r="E878" s="237">
        <v>8650</v>
      </c>
    </row>
    <row r="879" spans="1:5">
      <c r="A879" s="60" t="s">
        <v>1194</v>
      </c>
      <c r="B879" s="301">
        <v>2400</v>
      </c>
      <c r="C879" s="254">
        <f t="shared" si="5"/>
        <v>1.2307999999999999</v>
      </c>
      <c r="E879" s="237">
        <v>1950</v>
      </c>
    </row>
    <row r="880" spans="1:5">
      <c r="A880" s="60" t="s">
        <v>1195</v>
      </c>
      <c r="B880" s="301">
        <v>1569</v>
      </c>
      <c r="C880" s="254">
        <f t="shared" si="5"/>
        <v>1.1692</v>
      </c>
      <c r="E880" s="237">
        <v>1342</v>
      </c>
    </row>
    <row r="881" spans="1:5">
      <c r="A881" s="60" t="s">
        <v>1196</v>
      </c>
      <c r="B881" s="301">
        <v>1569</v>
      </c>
      <c r="C881" s="254">
        <f t="shared" si="5"/>
        <v>1.1692</v>
      </c>
      <c r="E881" s="237">
        <v>1342</v>
      </c>
    </row>
    <row r="882" spans="1:5">
      <c r="A882" s="60" t="s">
        <v>1197</v>
      </c>
      <c r="B882" s="301">
        <v>0</v>
      </c>
      <c r="C882" s="254"/>
      <c r="E882" s="237"/>
    </row>
    <row r="883" spans="1:5">
      <c r="A883" s="60" t="s">
        <v>1198</v>
      </c>
      <c r="B883" s="301">
        <v>0</v>
      </c>
      <c r="C883" s="254"/>
      <c r="E883" s="237"/>
    </row>
    <row r="884" spans="1:5">
      <c r="A884" s="60" t="s">
        <v>1199</v>
      </c>
      <c r="B884" s="301">
        <v>23534</v>
      </c>
      <c r="C884" s="254">
        <f>B884/E884</f>
        <v>2.706</v>
      </c>
      <c r="E884" s="237">
        <v>8697</v>
      </c>
    </row>
    <row r="885" spans="1:5">
      <c r="A885" s="60" t="s">
        <v>1200</v>
      </c>
      <c r="B885" s="301">
        <v>23534</v>
      </c>
      <c r="C885" s="254">
        <f>B885/E885</f>
        <v>2.706</v>
      </c>
      <c r="E885" s="237">
        <v>8697</v>
      </c>
    </row>
    <row r="886" spans="1:5">
      <c r="A886" s="240" t="s">
        <v>1608</v>
      </c>
      <c r="B886" s="300">
        <v>14654</v>
      </c>
      <c r="C886" s="254">
        <f>B886/E886</f>
        <v>0.57199999999999995</v>
      </c>
      <c r="E886" s="237">
        <v>25620.78</v>
      </c>
    </row>
    <row r="887" spans="1:5">
      <c r="A887" s="60" t="s">
        <v>1201</v>
      </c>
      <c r="B887" s="301">
        <v>6248</v>
      </c>
      <c r="C887" s="254">
        <f>B887/E887</f>
        <v>1.0809</v>
      </c>
      <c r="E887" s="237">
        <v>5780.25</v>
      </c>
    </row>
    <row r="888" spans="1:5">
      <c r="A888" s="60" t="s">
        <v>538</v>
      </c>
      <c r="B888" s="301">
        <v>894</v>
      </c>
      <c r="C888" s="254">
        <f>B888/E888</f>
        <v>0.43390000000000001</v>
      </c>
      <c r="E888" s="237">
        <v>2060.25</v>
      </c>
    </row>
    <row r="889" spans="1:5">
      <c r="A889" s="60" t="s">
        <v>539</v>
      </c>
      <c r="B889" s="301"/>
      <c r="C889" s="254"/>
      <c r="E889" s="237"/>
    </row>
    <row r="890" spans="1:5">
      <c r="A890" s="60" t="s">
        <v>540</v>
      </c>
      <c r="B890" s="301"/>
      <c r="C890" s="254"/>
      <c r="E890" s="237"/>
    </row>
    <row r="891" spans="1:5">
      <c r="A891" s="60" t="s">
        <v>547</v>
      </c>
      <c r="B891" s="301">
        <v>32</v>
      </c>
      <c r="C891" s="254">
        <f>B891/E891</f>
        <v>1.1033999999999999</v>
      </c>
      <c r="E891" s="237">
        <v>29</v>
      </c>
    </row>
    <row r="892" spans="1:5">
      <c r="A892" s="60" t="s">
        <v>1202</v>
      </c>
      <c r="B892" s="301">
        <v>3</v>
      </c>
      <c r="C892" s="254">
        <f>B892/E892</f>
        <v>0.6</v>
      </c>
      <c r="E892" s="237">
        <v>5</v>
      </c>
    </row>
    <row r="893" spans="1:5">
      <c r="A893" s="60" t="s">
        <v>1203</v>
      </c>
      <c r="B893" s="301">
        <v>132</v>
      </c>
      <c r="C893" s="254">
        <f>B893/E893</f>
        <v>0.94289999999999996</v>
      </c>
      <c r="E893" s="237">
        <v>140</v>
      </c>
    </row>
    <row r="894" spans="1:5">
      <c r="A894" s="60" t="s">
        <v>1204</v>
      </c>
      <c r="B894" s="301">
        <v>108</v>
      </c>
      <c r="C894" s="254">
        <f>B894/E894</f>
        <v>0.29349999999999998</v>
      </c>
      <c r="E894" s="237">
        <v>368</v>
      </c>
    </row>
    <row r="895" spans="1:5">
      <c r="A895" s="60" t="s">
        <v>1205</v>
      </c>
      <c r="B895" s="301">
        <v>15</v>
      </c>
      <c r="C895" s="254">
        <f>B895/E895</f>
        <v>0.16669999999999999</v>
      </c>
      <c r="E895" s="237">
        <v>90</v>
      </c>
    </row>
    <row r="896" spans="1:5">
      <c r="A896" s="60" t="s">
        <v>1206</v>
      </c>
      <c r="B896" s="301">
        <v>0</v>
      </c>
      <c r="C896" s="254"/>
      <c r="E896" s="237"/>
    </row>
    <row r="897" spans="1:5">
      <c r="A897" s="60" t="s">
        <v>1207</v>
      </c>
      <c r="B897" s="301">
        <v>3</v>
      </c>
      <c r="C897" s="254"/>
      <c r="E897" s="237"/>
    </row>
    <row r="898" spans="1:5">
      <c r="A898" s="60" t="s">
        <v>1208</v>
      </c>
      <c r="B898" s="301">
        <v>0</v>
      </c>
      <c r="C898" s="254"/>
      <c r="E898" s="237"/>
    </row>
    <row r="899" spans="1:5">
      <c r="A899" s="60" t="s">
        <v>1209</v>
      </c>
      <c r="B899" s="301">
        <v>0</v>
      </c>
      <c r="C899" s="254"/>
      <c r="E899" s="237"/>
    </row>
    <row r="900" spans="1:5">
      <c r="A900" s="60" t="s">
        <v>1210</v>
      </c>
      <c r="B900" s="301">
        <v>30</v>
      </c>
      <c r="C900" s="254"/>
      <c r="E900" s="237"/>
    </row>
    <row r="901" spans="1:5">
      <c r="A901" s="60" t="s">
        <v>1211</v>
      </c>
      <c r="B901" s="301"/>
      <c r="C901" s="254"/>
      <c r="E901" s="237"/>
    </row>
    <row r="902" spans="1:5">
      <c r="A902" s="60" t="s">
        <v>1212</v>
      </c>
      <c r="B902" s="301"/>
      <c r="C902" s="254"/>
      <c r="E902" s="237"/>
    </row>
    <row r="903" spans="1:5">
      <c r="A903" s="60" t="s">
        <v>1213</v>
      </c>
      <c r="B903" s="301">
        <v>3973</v>
      </c>
      <c r="C903" s="254">
        <f>B903/E903</f>
        <v>4.0582000000000003</v>
      </c>
      <c r="E903" s="237">
        <v>979</v>
      </c>
    </row>
    <row r="904" spans="1:5">
      <c r="A904" s="60" t="s">
        <v>1214</v>
      </c>
      <c r="B904" s="301">
        <v>657</v>
      </c>
      <c r="C904" s="254">
        <f>B904/E904</f>
        <v>0.63790000000000002</v>
      </c>
      <c r="E904" s="237">
        <v>1030</v>
      </c>
    </row>
    <row r="905" spans="1:5">
      <c r="A905" s="60" t="s">
        <v>1215</v>
      </c>
      <c r="B905" s="301">
        <v>0</v>
      </c>
      <c r="C905" s="254"/>
      <c r="E905" s="237"/>
    </row>
    <row r="906" spans="1:5">
      <c r="A906" s="60" t="s">
        <v>1216</v>
      </c>
      <c r="B906" s="301">
        <v>0</v>
      </c>
      <c r="C906" s="254">
        <f>B906/E906</f>
        <v>0</v>
      </c>
      <c r="E906" s="237">
        <v>50</v>
      </c>
    </row>
    <row r="907" spans="1:5">
      <c r="A907" s="60" t="s">
        <v>1217</v>
      </c>
      <c r="B907" s="301">
        <v>0</v>
      </c>
      <c r="C907" s="254"/>
      <c r="E907" s="237"/>
    </row>
    <row r="908" spans="1:5">
      <c r="A908" s="60" t="s">
        <v>1218</v>
      </c>
      <c r="B908" s="301">
        <v>118</v>
      </c>
      <c r="C908" s="254">
        <f>B908/E908</f>
        <v>0.85509999999999997</v>
      </c>
      <c r="E908" s="237">
        <v>138</v>
      </c>
    </row>
    <row r="909" spans="1:5">
      <c r="A909" s="60" t="s">
        <v>1219</v>
      </c>
      <c r="B909" s="301">
        <v>0</v>
      </c>
      <c r="C909" s="254"/>
      <c r="E909" s="237"/>
    </row>
    <row r="910" spans="1:5">
      <c r="A910" s="60" t="s">
        <v>1220</v>
      </c>
      <c r="B910" s="301">
        <v>58</v>
      </c>
      <c r="C910" s="254">
        <f>B910/E910</f>
        <v>1</v>
      </c>
      <c r="E910" s="237">
        <v>58</v>
      </c>
    </row>
    <row r="911" spans="1:5">
      <c r="A911" s="60" t="s">
        <v>1221</v>
      </c>
      <c r="B911" s="301">
        <v>67</v>
      </c>
      <c r="C911" s="254">
        <f>B911/E911</f>
        <v>0.45269999999999999</v>
      </c>
      <c r="E911" s="237">
        <v>148</v>
      </c>
    </row>
    <row r="912" spans="1:5">
      <c r="A912" s="60" t="s">
        <v>1222</v>
      </c>
      <c r="B912" s="301">
        <v>158</v>
      </c>
      <c r="C912" s="254">
        <f>B912/E912</f>
        <v>0.23069999999999999</v>
      </c>
      <c r="E912" s="237">
        <v>685</v>
      </c>
    </row>
    <row r="913" spans="1:5">
      <c r="A913" s="60" t="s">
        <v>1223</v>
      </c>
      <c r="B913" s="301">
        <v>1909</v>
      </c>
      <c r="C913" s="254">
        <f>B913/E913</f>
        <v>0.33350000000000002</v>
      </c>
      <c r="E913" s="237">
        <v>5724</v>
      </c>
    </row>
    <row r="914" spans="1:5">
      <c r="A914" s="60" t="s">
        <v>538</v>
      </c>
      <c r="B914" s="301">
        <v>470</v>
      </c>
      <c r="C914" s="254">
        <f>B914/E914</f>
        <v>0.218</v>
      </c>
      <c r="E914" s="237">
        <v>2156</v>
      </c>
    </row>
    <row r="915" spans="1:5">
      <c r="A915" s="60" t="s">
        <v>539</v>
      </c>
      <c r="B915" s="301"/>
      <c r="C915" s="254"/>
      <c r="E915" s="237"/>
    </row>
    <row r="916" spans="1:5">
      <c r="A916" s="60" t="s">
        <v>540</v>
      </c>
      <c r="B916" s="301"/>
      <c r="C916" s="254"/>
      <c r="E916" s="237"/>
    </row>
    <row r="917" spans="1:5">
      <c r="A917" s="60" t="s">
        <v>1224</v>
      </c>
      <c r="B917" s="301"/>
      <c r="C917" s="254"/>
      <c r="E917" s="237"/>
    </row>
    <row r="918" spans="1:5">
      <c r="A918" s="60" t="s">
        <v>1225</v>
      </c>
      <c r="B918" s="301">
        <v>578</v>
      </c>
      <c r="C918" s="254">
        <f>B918/E918</f>
        <v>0.43719999999999998</v>
      </c>
      <c r="E918" s="237">
        <v>1322</v>
      </c>
    </row>
    <row r="919" spans="1:5">
      <c r="A919" s="60" t="s">
        <v>1226</v>
      </c>
      <c r="B919" s="301">
        <v>100</v>
      </c>
      <c r="C919" s="254"/>
      <c r="E919" s="237"/>
    </row>
    <row r="920" spans="1:5">
      <c r="A920" s="60" t="s">
        <v>1227</v>
      </c>
      <c r="B920" s="301"/>
      <c r="C920" s="254"/>
      <c r="E920" s="237"/>
    </row>
    <row r="921" spans="1:5">
      <c r="A921" s="60" t="s">
        <v>1228</v>
      </c>
      <c r="B921" s="301"/>
      <c r="C921" s="254">
        <f>B921/E921</f>
        <v>0</v>
      </c>
      <c r="E921" s="237">
        <v>4</v>
      </c>
    </row>
    <row r="922" spans="1:5">
      <c r="A922" s="60" t="s">
        <v>1229</v>
      </c>
      <c r="B922" s="301">
        <v>213</v>
      </c>
      <c r="C922" s="254">
        <f>B922/E922</f>
        <v>0.15079999999999999</v>
      </c>
      <c r="E922" s="237">
        <v>1412</v>
      </c>
    </row>
    <row r="923" spans="1:5">
      <c r="A923" s="60" t="s">
        <v>1230</v>
      </c>
      <c r="B923" s="301">
        <v>100</v>
      </c>
      <c r="C923" s="254">
        <f>B923/E923</f>
        <v>25</v>
      </c>
      <c r="E923" s="237">
        <v>4</v>
      </c>
    </row>
    <row r="924" spans="1:5">
      <c r="A924" s="60" t="s">
        <v>1231</v>
      </c>
      <c r="B924" s="301">
        <v>0</v>
      </c>
      <c r="C924" s="254"/>
      <c r="E924" s="237"/>
    </row>
    <row r="925" spans="1:5">
      <c r="A925" s="60" t="s">
        <v>1232</v>
      </c>
      <c r="B925" s="301">
        <v>0</v>
      </c>
      <c r="C925" s="254"/>
      <c r="E925" s="237"/>
    </row>
    <row r="926" spans="1:5">
      <c r="A926" s="60" t="s">
        <v>1233</v>
      </c>
      <c r="B926" s="301">
        <v>195</v>
      </c>
      <c r="C926" s="254">
        <f>B926/E926</f>
        <v>9.75</v>
      </c>
      <c r="E926" s="237">
        <v>20</v>
      </c>
    </row>
    <row r="927" spans="1:5">
      <c r="A927" s="60" t="s">
        <v>1234</v>
      </c>
      <c r="B927" s="301"/>
      <c r="C927" s="254"/>
      <c r="E927" s="237"/>
    </row>
    <row r="928" spans="1:5">
      <c r="A928" s="60" t="s">
        <v>1235</v>
      </c>
      <c r="B928" s="301"/>
      <c r="C928" s="254"/>
      <c r="E928" s="237"/>
    </row>
    <row r="929" spans="1:5">
      <c r="A929" s="60" t="s">
        <v>1236</v>
      </c>
      <c r="B929" s="301"/>
      <c r="C929" s="254"/>
      <c r="E929" s="237"/>
    </row>
    <row r="930" spans="1:5">
      <c r="A930" s="60" t="s">
        <v>1237</v>
      </c>
      <c r="B930" s="301"/>
      <c r="C930" s="254"/>
      <c r="E930" s="237"/>
    </row>
    <row r="931" spans="1:5">
      <c r="A931" s="60" t="s">
        <v>1238</v>
      </c>
      <c r="B931" s="301"/>
      <c r="C931" s="254"/>
      <c r="E931" s="237"/>
    </row>
    <row r="932" spans="1:5">
      <c r="A932" s="60" t="s">
        <v>1239</v>
      </c>
      <c r="B932" s="301"/>
      <c r="C932" s="254"/>
      <c r="E932" s="237"/>
    </row>
    <row r="933" spans="1:5">
      <c r="A933" s="60" t="s">
        <v>1240</v>
      </c>
      <c r="B933" s="301"/>
      <c r="C933" s="254"/>
      <c r="E933" s="237"/>
    </row>
    <row r="934" spans="1:5">
      <c r="A934" s="60" t="s">
        <v>1241</v>
      </c>
      <c r="B934" s="301"/>
      <c r="C934" s="254"/>
      <c r="E934" s="237"/>
    </row>
    <row r="935" spans="1:5">
      <c r="A935" s="60" t="s">
        <v>1242</v>
      </c>
      <c r="B935" s="301"/>
      <c r="C935" s="254"/>
      <c r="E935" s="237"/>
    </row>
    <row r="936" spans="1:5">
      <c r="A936" s="60" t="s">
        <v>1243</v>
      </c>
      <c r="B936" s="301"/>
      <c r="C936" s="254"/>
      <c r="E936" s="237"/>
    </row>
    <row r="937" spans="1:5">
      <c r="A937" s="60" t="s">
        <v>1244</v>
      </c>
      <c r="B937" s="301">
        <v>30</v>
      </c>
      <c r="C937" s="254">
        <f>B937/E937</f>
        <v>0.12770000000000001</v>
      </c>
      <c r="E937" s="237">
        <v>235</v>
      </c>
    </row>
    <row r="938" spans="1:5">
      <c r="A938" s="60" t="s">
        <v>1245</v>
      </c>
      <c r="B938" s="301">
        <v>0</v>
      </c>
      <c r="C938" s="254"/>
      <c r="E938" s="237"/>
    </row>
    <row r="939" spans="1:5">
      <c r="A939" s="60" t="s">
        <v>1246</v>
      </c>
      <c r="B939" s="301">
        <v>11</v>
      </c>
      <c r="C939" s="254">
        <f>B939/E939</f>
        <v>2.2000000000000002</v>
      </c>
      <c r="E939" s="237">
        <v>5</v>
      </c>
    </row>
    <row r="940" spans="1:5">
      <c r="A940" s="60" t="s">
        <v>1247</v>
      </c>
      <c r="B940" s="301">
        <v>213</v>
      </c>
      <c r="C940" s="254">
        <f>B940/E940</f>
        <v>0.37630000000000002</v>
      </c>
      <c r="E940" s="237">
        <v>566</v>
      </c>
    </row>
    <row r="941" spans="1:5">
      <c r="A941" s="60" t="s">
        <v>1248</v>
      </c>
      <c r="B941" s="301">
        <v>2464</v>
      </c>
      <c r="C941" s="254">
        <f>B941/E941</f>
        <v>0.26129999999999998</v>
      </c>
      <c r="E941" s="237">
        <v>9430</v>
      </c>
    </row>
    <row r="942" spans="1:5">
      <c r="A942" s="60" t="s">
        <v>538</v>
      </c>
      <c r="B942" s="301">
        <v>417</v>
      </c>
      <c r="C942" s="254">
        <f>B942/E942</f>
        <v>0.99609999999999999</v>
      </c>
      <c r="E942" s="237">
        <v>418.63</v>
      </c>
    </row>
    <row r="943" spans="1:5">
      <c r="A943" s="60" t="s">
        <v>539</v>
      </c>
      <c r="B943" s="301"/>
      <c r="C943" s="254"/>
      <c r="E943" s="237"/>
    </row>
    <row r="944" spans="1:5">
      <c r="A944" s="60" t="s">
        <v>540</v>
      </c>
      <c r="B944" s="301"/>
      <c r="C944" s="254"/>
      <c r="E944" s="237"/>
    </row>
    <row r="945" spans="1:5">
      <c r="A945" s="60" t="s">
        <v>1249</v>
      </c>
      <c r="B945" s="301"/>
      <c r="C945" s="254"/>
      <c r="E945" s="237"/>
    </row>
    <row r="946" spans="1:5">
      <c r="A946" s="60" t="s">
        <v>1250</v>
      </c>
      <c r="B946" s="301">
        <v>199</v>
      </c>
      <c r="C946" s="254">
        <f>B946/E946</f>
        <v>4.6600000000000003E-2</v>
      </c>
      <c r="E946" s="237">
        <v>4273</v>
      </c>
    </row>
    <row r="947" spans="1:5">
      <c r="A947" s="60" t="s">
        <v>1251</v>
      </c>
      <c r="B947" s="301"/>
      <c r="C947" s="254"/>
      <c r="E947" s="237">
        <v>67</v>
      </c>
    </row>
    <row r="948" spans="1:5">
      <c r="A948" s="60" t="s">
        <v>1252</v>
      </c>
      <c r="B948" s="301"/>
      <c r="C948" s="254"/>
      <c r="E948" s="60"/>
    </row>
    <row r="949" spans="1:5">
      <c r="A949" s="60" t="s">
        <v>1253</v>
      </c>
      <c r="B949" s="301"/>
      <c r="C949" s="254"/>
      <c r="E949" s="60"/>
    </row>
    <row r="950" spans="1:5">
      <c r="A950" s="60" t="s">
        <v>1254</v>
      </c>
      <c r="B950" s="301"/>
      <c r="C950" s="254"/>
      <c r="E950" s="60"/>
    </row>
    <row r="951" spans="1:5">
      <c r="A951" s="60" t="s">
        <v>1255</v>
      </c>
      <c r="B951" s="301">
        <v>500</v>
      </c>
      <c r="C951" s="254">
        <f>B951/E951</f>
        <v>0.14530000000000001</v>
      </c>
      <c r="E951" s="237">
        <v>3440</v>
      </c>
    </row>
    <row r="952" spans="1:5">
      <c r="A952" s="60" t="s">
        <v>1256</v>
      </c>
      <c r="B952" s="301"/>
      <c r="C952" s="254"/>
      <c r="E952" s="60"/>
    </row>
    <row r="953" spans="1:5">
      <c r="A953" s="60" t="s">
        <v>1257</v>
      </c>
      <c r="B953" s="301"/>
      <c r="C953" s="254"/>
      <c r="E953" s="60"/>
    </row>
    <row r="954" spans="1:5">
      <c r="A954" s="60" t="s">
        <v>1258</v>
      </c>
      <c r="B954" s="301">
        <v>8</v>
      </c>
      <c r="C954" s="254"/>
      <c r="E954" s="60"/>
    </row>
    <row r="955" spans="1:5">
      <c r="A955" s="60" t="s">
        <v>1259</v>
      </c>
      <c r="B955" s="301">
        <v>93</v>
      </c>
      <c r="C955" s="254">
        <f>B955/E955</f>
        <v>0.46039999999999998</v>
      </c>
      <c r="E955" s="237">
        <v>202</v>
      </c>
    </row>
    <row r="956" spans="1:5">
      <c r="A956" s="60" t="s">
        <v>1260</v>
      </c>
      <c r="B956" s="301">
        <v>0</v>
      </c>
      <c r="C956" s="254"/>
      <c r="E956" s="60"/>
    </row>
    <row r="957" spans="1:5">
      <c r="A957" s="60" t="s">
        <v>1261</v>
      </c>
      <c r="B957" s="301">
        <v>767</v>
      </c>
      <c r="C957" s="254">
        <f>B957/E957</f>
        <v>8.5221999999999998</v>
      </c>
      <c r="E957" s="237">
        <v>90</v>
      </c>
    </row>
    <row r="958" spans="1:5">
      <c r="A958" s="60" t="s">
        <v>1262</v>
      </c>
      <c r="B958" s="301"/>
      <c r="C958" s="254"/>
      <c r="E958" s="60"/>
    </row>
    <row r="959" spans="1:5">
      <c r="A959" s="60" t="s">
        <v>1263</v>
      </c>
      <c r="B959" s="301"/>
      <c r="C959" s="254"/>
      <c r="E959" s="60"/>
    </row>
    <row r="960" spans="1:5">
      <c r="A960" s="60" t="s">
        <v>1264</v>
      </c>
      <c r="B960" s="301"/>
      <c r="C960" s="254"/>
      <c r="E960" s="60"/>
    </row>
    <row r="961" spans="1:5">
      <c r="A961" s="60" t="s">
        <v>1265</v>
      </c>
      <c r="B961" s="301"/>
      <c r="C961" s="254"/>
      <c r="E961" s="237">
        <v>352</v>
      </c>
    </row>
    <row r="962" spans="1:5">
      <c r="A962" s="60" t="s">
        <v>1266</v>
      </c>
      <c r="B962" s="301"/>
      <c r="C962" s="254"/>
      <c r="E962" s="60"/>
    </row>
    <row r="963" spans="1:5">
      <c r="A963" s="60" t="s">
        <v>1267</v>
      </c>
      <c r="B963" s="301"/>
      <c r="C963" s="254"/>
      <c r="E963" s="60"/>
    </row>
    <row r="964" spans="1:5">
      <c r="A964" s="60" t="s">
        <v>1240</v>
      </c>
      <c r="B964" s="301"/>
      <c r="C964" s="254"/>
      <c r="E964" s="60"/>
    </row>
    <row r="965" spans="1:5">
      <c r="A965" s="60" t="s">
        <v>1268</v>
      </c>
      <c r="B965" s="301"/>
      <c r="C965" s="254"/>
      <c r="E965" s="60"/>
    </row>
    <row r="966" spans="1:5">
      <c r="A966" s="60" t="s">
        <v>1269</v>
      </c>
      <c r="B966" s="301">
        <v>311</v>
      </c>
      <c r="C966" s="254"/>
      <c r="E966" s="60"/>
    </row>
    <row r="967" spans="1:5">
      <c r="A967" s="60" t="s">
        <v>1270</v>
      </c>
      <c r="B967" s="301">
        <v>169</v>
      </c>
      <c r="C967" s="254">
        <f>B967/E967</f>
        <v>0.43109999999999998</v>
      </c>
      <c r="E967" s="237">
        <v>392</v>
      </c>
    </row>
    <row r="968" spans="1:5">
      <c r="A968" s="60" t="s">
        <v>1271</v>
      </c>
      <c r="B968" s="301"/>
      <c r="C968" s="254"/>
      <c r="E968" s="60"/>
    </row>
    <row r="969" spans="1:5">
      <c r="A969" s="60" t="s">
        <v>538</v>
      </c>
      <c r="B969" s="301"/>
      <c r="C969" s="254"/>
      <c r="E969" s="60"/>
    </row>
    <row r="970" spans="1:5">
      <c r="A970" s="60" t="s">
        <v>539</v>
      </c>
      <c r="B970" s="301"/>
      <c r="C970" s="254"/>
      <c r="E970" s="60"/>
    </row>
    <row r="971" spans="1:5">
      <c r="A971" s="60" t="s">
        <v>540</v>
      </c>
      <c r="B971" s="301"/>
      <c r="C971" s="254"/>
      <c r="E971" s="60"/>
    </row>
    <row r="972" spans="1:5">
      <c r="A972" s="60" t="s">
        <v>1272</v>
      </c>
      <c r="B972" s="301"/>
      <c r="C972" s="254"/>
      <c r="E972" s="60"/>
    </row>
    <row r="973" spans="1:5">
      <c r="A973" s="60" t="s">
        <v>1273</v>
      </c>
      <c r="B973" s="301"/>
      <c r="C973" s="254"/>
      <c r="E973" s="60"/>
    </row>
    <row r="974" spans="1:5">
      <c r="A974" s="60" t="s">
        <v>1274</v>
      </c>
      <c r="B974" s="301"/>
      <c r="C974" s="254"/>
      <c r="E974" s="60"/>
    </row>
    <row r="975" spans="1:5">
      <c r="A975" s="60" t="s">
        <v>1275</v>
      </c>
      <c r="B975" s="301"/>
      <c r="C975" s="254"/>
      <c r="E975" s="60"/>
    </row>
    <row r="976" spans="1:5">
      <c r="A976" s="60" t="s">
        <v>1276</v>
      </c>
      <c r="B976" s="301"/>
      <c r="C976" s="254"/>
      <c r="E976" s="60"/>
    </row>
    <row r="977" spans="1:5">
      <c r="A977" s="60" t="s">
        <v>1277</v>
      </c>
      <c r="B977" s="301"/>
      <c r="C977" s="254"/>
      <c r="E977" s="60"/>
    </row>
    <row r="978" spans="1:5">
      <c r="A978" s="60" t="s">
        <v>1278</v>
      </c>
      <c r="B978" s="301"/>
      <c r="C978" s="254"/>
      <c r="E978" s="60"/>
    </row>
    <row r="979" spans="1:5">
      <c r="A979" s="60" t="s">
        <v>1279</v>
      </c>
      <c r="B979" s="301">
        <v>1378</v>
      </c>
      <c r="C979" s="254">
        <f>B979/E979</f>
        <v>0.79610000000000003</v>
      </c>
      <c r="E979" s="237">
        <v>1731</v>
      </c>
    </row>
    <row r="980" spans="1:5">
      <c r="A980" s="60" t="s">
        <v>538</v>
      </c>
      <c r="B980" s="301"/>
      <c r="C980" s="254"/>
      <c r="E980" s="237"/>
    </row>
    <row r="981" spans="1:5">
      <c r="A981" s="60" t="s">
        <v>539</v>
      </c>
      <c r="B981" s="301"/>
      <c r="C981" s="254"/>
      <c r="E981" s="237"/>
    </row>
    <row r="982" spans="1:5">
      <c r="A982" s="60" t="s">
        <v>540</v>
      </c>
      <c r="B982" s="301"/>
      <c r="C982" s="254"/>
      <c r="E982" s="237"/>
    </row>
    <row r="983" spans="1:5">
      <c r="A983" s="60" t="s">
        <v>1280</v>
      </c>
      <c r="B983" s="301">
        <v>-45</v>
      </c>
      <c r="C983" s="254">
        <f>B983/E983</f>
        <v>-3.75</v>
      </c>
      <c r="E983" s="237">
        <v>12</v>
      </c>
    </row>
    <row r="984" spans="1:5">
      <c r="A984" s="60" t="s">
        <v>1281</v>
      </c>
      <c r="B984" s="301">
        <v>595</v>
      </c>
      <c r="C984" s="254">
        <f>B984/E984</f>
        <v>1.9965999999999999</v>
      </c>
      <c r="E984" s="237">
        <v>298</v>
      </c>
    </row>
    <row r="985" spans="1:5">
      <c r="A985" s="60" t="s">
        <v>1282</v>
      </c>
      <c r="B985" s="301">
        <v>0</v>
      </c>
      <c r="C985" s="254"/>
      <c r="E985" s="237"/>
    </row>
    <row r="986" spans="1:5">
      <c r="A986" s="60" t="s">
        <v>1283</v>
      </c>
      <c r="B986" s="301">
        <v>535</v>
      </c>
      <c r="C986" s="254">
        <f>B986/E986</f>
        <v>0.64380000000000004</v>
      </c>
      <c r="E986" s="237">
        <v>831</v>
      </c>
    </row>
    <row r="987" spans="1:5">
      <c r="A987" s="60" t="s">
        <v>1284</v>
      </c>
      <c r="B987" s="301">
        <v>0</v>
      </c>
      <c r="C987" s="254"/>
      <c r="E987" s="237"/>
    </row>
    <row r="988" spans="1:5">
      <c r="A988" s="60" t="s">
        <v>1285</v>
      </c>
      <c r="B988" s="301">
        <v>0</v>
      </c>
      <c r="C988" s="254"/>
      <c r="E988" s="237"/>
    </row>
    <row r="989" spans="1:5">
      <c r="A989" s="60" t="s">
        <v>1286</v>
      </c>
      <c r="B989" s="301">
        <v>293</v>
      </c>
      <c r="C989" s="254">
        <f>B989/E989</f>
        <v>0.49659999999999999</v>
      </c>
      <c r="E989" s="237">
        <v>590</v>
      </c>
    </row>
    <row r="990" spans="1:5">
      <c r="A990" s="60" t="s">
        <v>1287</v>
      </c>
      <c r="B990" s="301">
        <v>1086</v>
      </c>
      <c r="C990" s="254"/>
      <c r="E990" s="60"/>
    </row>
    <row r="991" spans="1:5">
      <c r="A991" s="60" t="s">
        <v>865</v>
      </c>
      <c r="B991" s="301"/>
      <c r="C991" s="254"/>
      <c r="E991" s="60"/>
    </row>
    <row r="992" spans="1:5">
      <c r="A992" s="60" t="s">
        <v>1288</v>
      </c>
      <c r="B992" s="301"/>
      <c r="C992" s="254"/>
      <c r="E992" s="60"/>
    </row>
    <row r="993" spans="1:5">
      <c r="A993" s="60" t="s">
        <v>1289</v>
      </c>
      <c r="B993" s="301">
        <v>8</v>
      </c>
      <c r="C993" s="254"/>
      <c r="E993" s="60"/>
    </row>
    <row r="994" spans="1:5">
      <c r="A994" s="60" t="s">
        <v>1290</v>
      </c>
      <c r="B994" s="301"/>
      <c r="C994" s="254"/>
      <c r="E994" s="60"/>
    </row>
    <row r="995" spans="1:5">
      <c r="A995" s="60" t="s">
        <v>1291</v>
      </c>
      <c r="B995" s="301">
        <v>1078</v>
      </c>
      <c r="C995" s="254"/>
      <c r="E995" s="60"/>
    </row>
    <row r="996" spans="1:5">
      <c r="A996" s="60" t="s">
        <v>1292</v>
      </c>
      <c r="B996" s="301">
        <v>779</v>
      </c>
      <c r="C996" s="254">
        <f>B996/E996</f>
        <v>0.32529999999999998</v>
      </c>
      <c r="E996" s="237">
        <v>2394.9</v>
      </c>
    </row>
    <row r="997" spans="1:5">
      <c r="A997" s="60" t="s">
        <v>1293</v>
      </c>
      <c r="B997" s="301">
        <v>61</v>
      </c>
      <c r="C997" s="254">
        <f>B997/E997</f>
        <v>2.6700000000000002E-2</v>
      </c>
      <c r="E997" s="237">
        <v>2283</v>
      </c>
    </row>
    <row r="998" spans="1:5">
      <c r="A998" s="60" t="s">
        <v>1294</v>
      </c>
      <c r="B998" s="301">
        <v>0</v>
      </c>
      <c r="C998" s="254">
        <f>B998/E998</f>
        <v>0</v>
      </c>
      <c r="E998" s="237">
        <v>80</v>
      </c>
    </row>
    <row r="999" spans="1:5">
      <c r="A999" s="60" t="s">
        <v>1295</v>
      </c>
      <c r="B999" s="301">
        <v>39</v>
      </c>
      <c r="C999" s="254">
        <f>B999/E999</f>
        <v>1.2188000000000001</v>
      </c>
      <c r="E999" s="237">
        <v>32</v>
      </c>
    </row>
    <row r="1000" spans="1:5">
      <c r="A1000" s="60" t="s">
        <v>1296</v>
      </c>
      <c r="B1000" s="301">
        <v>680</v>
      </c>
      <c r="C1000" s="254"/>
      <c r="E1000" s="237"/>
    </row>
    <row r="1001" spans="1:5">
      <c r="A1001" s="60" t="s">
        <v>1297</v>
      </c>
      <c r="B1001" s="301">
        <v>0</v>
      </c>
      <c r="C1001" s="254"/>
      <c r="E1001" s="237"/>
    </row>
    <row r="1002" spans="1:5">
      <c r="A1002" s="60" t="s">
        <v>1298</v>
      </c>
      <c r="B1002" s="301">
        <v>0</v>
      </c>
      <c r="C1002" s="254"/>
      <c r="E1002" s="237"/>
    </row>
    <row r="1003" spans="1:5">
      <c r="A1003" s="60" t="s">
        <v>1299</v>
      </c>
      <c r="B1003" s="301">
        <v>654</v>
      </c>
      <c r="C1003" s="254">
        <f>B1003/E1003</f>
        <v>1.1657999999999999</v>
      </c>
      <c r="E1003" s="237">
        <v>561</v>
      </c>
    </row>
    <row r="1004" spans="1:5">
      <c r="A1004" s="60" t="s">
        <v>1300</v>
      </c>
      <c r="B1004" s="301">
        <v>0</v>
      </c>
      <c r="C1004" s="254">
        <f>B1004/E1004</f>
        <v>0</v>
      </c>
      <c r="E1004" s="237">
        <v>150</v>
      </c>
    </row>
    <row r="1005" spans="1:5">
      <c r="A1005" s="60" t="s">
        <v>1301</v>
      </c>
      <c r="B1005" s="301">
        <v>529</v>
      </c>
      <c r="C1005" s="254"/>
      <c r="E1005" s="237"/>
    </row>
    <row r="1006" spans="1:5">
      <c r="A1006" s="60" t="s">
        <v>1302</v>
      </c>
      <c r="B1006" s="301">
        <v>13</v>
      </c>
      <c r="C1006" s="254">
        <f>B1006/E1006</f>
        <v>1.1818</v>
      </c>
      <c r="E1006" s="237">
        <v>11</v>
      </c>
    </row>
    <row r="1007" spans="1:5">
      <c r="A1007" s="60" t="s">
        <v>1303</v>
      </c>
      <c r="B1007" s="301">
        <v>0</v>
      </c>
      <c r="C1007" s="254"/>
      <c r="E1007" s="237">
        <v>400</v>
      </c>
    </row>
    <row r="1008" spans="1:5">
      <c r="A1008" s="60" t="s">
        <v>1304</v>
      </c>
      <c r="B1008" s="301">
        <v>0</v>
      </c>
      <c r="C1008" s="254"/>
      <c r="E1008" s="237"/>
    </row>
    <row r="1009" spans="1:5">
      <c r="A1009" s="60" t="s">
        <v>1305</v>
      </c>
      <c r="B1009" s="301">
        <v>112</v>
      </c>
      <c r="C1009" s="254"/>
      <c r="E1009" s="237"/>
    </row>
    <row r="1010" spans="1:5">
      <c r="A1010" s="60" t="s">
        <v>1306</v>
      </c>
      <c r="B1010" s="301"/>
      <c r="C1010" s="254"/>
      <c r="E1010" s="60"/>
    </row>
    <row r="1011" spans="1:5">
      <c r="A1011" s="60" t="s">
        <v>1307</v>
      </c>
      <c r="B1011" s="301"/>
      <c r="C1011" s="254"/>
      <c r="E1011" s="60"/>
    </row>
    <row r="1012" spans="1:5">
      <c r="A1012" s="60" t="s">
        <v>1308</v>
      </c>
      <c r="B1012" s="301"/>
      <c r="C1012" s="254"/>
      <c r="E1012" s="60"/>
    </row>
    <row r="1013" spans="1:5">
      <c r="A1013" s="60" t="s">
        <v>1309</v>
      </c>
      <c r="B1013" s="301"/>
      <c r="C1013" s="254"/>
      <c r="E1013" s="60"/>
    </row>
    <row r="1014" spans="1:5">
      <c r="A1014" s="60" t="s">
        <v>1310</v>
      </c>
      <c r="B1014" s="301">
        <v>136</v>
      </c>
      <c r="C1014" s="254"/>
      <c r="E1014" s="60"/>
    </row>
    <row r="1015" spans="1:5">
      <c r="A1015" s="60" t="s">
        <v>1311</v>
      </c>
      <c r="B1015" s="301"/>
      <c r="C1015" s="254"/>
      <c r="E1015" s="60"/>
    </row>
    <row r="1016" spans="1:5">
      <c r="A1016" s="60" t="s">
        <v>1312</v>
      </c>
      <c r="B1016" s="301">
        <v>136</v>
      </c>
      <c r="C1016" s="254"/>
      <c r="E1016" s="60"/>
    </row>
    <row r="1017" spans="1:5">
      <c r="A1017" s="240" t="s">
        <v>1609</v>
      </c>
      <c r="B1017" s="300">
        <v>4837</v>
      </c>
      <c r="C1017" s="254">
        <f>B1017/E1017</f>
        <v>2.0495999999999999</v>
      </c>
      <c r="E1017" s="237">
        <v>2360</v>
      </c>
    </row>
    <row r="1018" spans="1:5">
      <c r="A1018" s="60" t="s">
        <v>1313</v>
      </c>
      <c r="B1018" s="301">
        <v>4023</v>
      </c>
      <c r="C1018" s="254">
        <f>B1018/E1018</f>
        <v>1.8932</v>
      </c>
      <c r="E1018" s="237">
        <v>2125</v>
      </c>
    </row>
    <row r="1019" spans="1:5">
      <c r="A1019" s="60" t="s">
        <v>538</v>
      </c>
      <c r="B1019" s="301">
        <v>1361</v>
      </c>
      <c r="C1019" s="254">
        <f>B1019/E1019</f>
        <v>1.0871</v>
      </c>
      <c r="E1019" s="237">
        <v>1252</v>
      </c>
    </row>
    <row r="1020" spans="1:5">
      <c r="A1020" s="60" t="s">
        <v>539</v>
      </c>
      <c r="B1020" s="301">
        <v>100</v>
      </c>
      <c r="C1020" s="254"/>
      <c r="E1020" s="60"/>
    </row>
    <row r="1021" spans="1:5">
      <c r="A1021" s="60" t="s">
        <v>540</v>
      </c>
      <c r="B1021" s="301">
        <v>0</v>
      </c>
      <c r="C1021" s="254"/>
      <c r="E1021" s="60"/>
    </row>
    <row r="1022" spans="1:5">
      <c r="A1022" s="60" t="s">
        <v>1314</v>
      </c>
      <c r="B1022" s="301">
        <v>97</v>
      </c>
      <c r="C1022" s="254"/>
      <c r="E1022" s="60"/>
    </row>
    <row r="1023" spans="1:5">
      <c r="A1023" s="60" t="s">
        <v>1315</v>
      </c>
      <c r="B1023" s="301">
        <v>352</v>
      </c>
      <c r="C1023" s="254">
        <f>B1023/E1023</f>
        <v>1.8624000000000001</v>
      </c>
      <c r="E1023" s="237">
        <v>189</v>
      </c>
    </row>
    <row r="1024" spans="1:5">
      <c r="A1024" s="60" t="s">
        <v>1316</v>
      </c>
      <c r="B1024" s="301">
        <v>0</v>
      </c>
      <c r="C1024" s="254"/>
      <c r="E1024" s="60"/>
    </row>
    <row r="1025" spans="1:5">
      <c r="A1025" s="60" t="s">
        <v>1317</v>
      </c>
      <c r="B1025" s="301"/>
      <c r="C1025" s="254"/>
      <c r="E1025" s="60"/>
    </row>
    <row r="1026" spans="1:5">
      <c r="A1026" s="60" t="s">
        <v>1318</v>
      </c>
      <c r="B1026" s="301"/>
      <c r="C1026" s="254"/>
      <c r="E1026" s="60"/>
    </row>
    <row r="1027" spans="1:5">
      <c r="A1027" s="60" t="s">
        <v>1319</v>
      </c>
      <c r="B1027" s="301"/>
      <c r="C1027" s="254"/>
      <c r="E1027" s="60"/>
    </row>
    <row r="1028" spans="1:5">
      <c r="A1028" s="60" t="s">
        <v>1320</v>
      </c>
      <c r="B1028" s="301"/>
      <c r="C1028" s="254"/>
      <c r="E1028" s="60"/>
    </row>
    <row r="1029" spans="1:5">
      <c r="A1029" s="60" t="s">
        <v>1321</v>
      </c>
      <c r="B1029" s="301"/>
      <c r="C1029" s="254"/>
      <c r="E1029" s="60"/>
    </row>
    <row r="1030" spans="1:5">
      <c r="A1030" s="60" t="s">
        <v>1322</v>
      </c>
      <c r="B1030" s="301"/>
      <c r="C1030" s="254"/>
      <c r="E1030" s="60"/>
    </row>
    <row r="1031" spans="1:5">
      <c r="A1031" s="60" t="s">
        <v>1323</v>
      </c>
      <c r="B1031" s="301"/>
      <c r="C1031" s="254"/>
      <c r="E1031" s="60"/>
    </row>
    <row r="1032" spans="1:5">
      <c r="A1032" s="60" t="s">
        <v>1324</v>
      </c>
      <c r="B1032" s="301"/>
      <c r="C1032" s="254"/>
      <c r="E1032" s="60"/>
    </row>
    <row r="1033" spans="1:5">
      <c r="A1033" s="60" t="s">
        <v>1325</v>
      </c>
      <c r="B1033" s="301"/>
      <c r="C1033" s="254"/>
      <c r="E1033" s="60"/>
    </row>
    <row r="1034" spans="1:5">
      <c r="A1034" s="60" t="s">
        <v>1326</v>
      </c>
      <c r="B1034" s="301"/>
      <c r="C1034" s="254"/>
      <c r="E1034" s="60"/>
    </row>
    <row r="1035" spans="1:5">
      <c r="A1035" s="60" t="s">
        <v>1327</v>
      </c>
      <c r="B1035" s="301"/>
      <c r="C1035" s="254"/>
      <c r="E1035" s="60"/>
    </row>
    <row r="1036" spans="1:5">
      <c r="A1036" s="60" t="s">
        <v>1328</v>
      </c>
      <c r="B1036" s="301"/>
      <c r="C1036" s="254"/>
      <c r="E1036" s="60"/>
    </row>
    <row r="1037" spans="1:5">
      <c r="A1037" s="60" t="s">
        <v>1329</v>
      </c>
      <c r="B1037" s="301"/>
      <c r="C1037" s="254"/>
      <c r="E1037" s="60"/>
    </row>
    <row r="1038" spans="1:5">
      <c r="A1038" s="60" t="s">
        <v>1330</v>
      </c>
      <c r="B1038" s="301"/>
      <c r="C1038" s="254"/>
      <c r="E1038" s="60"/>
    </row>
    <row r="1039" spans="1:5">
      <c r="A1039" s="60" t="s">
        <v>1331</v>
      </c>
      <c r="B1039" s="301"/>
      <c r="C1039" s="254"/>
      <c r="E1039" s="60"/>
    </row>
    <row r="1040" spans="1:5">
      <c r="A1040" s="60" t="s">
        <v>1332</v>
      </c>
      <c r="B1040" s="301">
        <v>2113</v>
      </c>
      <c r="C1040" s="254">
        <f>B1040/E1040</f>
        <v>3.0891999999999999</v>
      </c>
      <c r="E1040" s="237">
        <v>684</v>
      </c>
    </row>
    <row r="1041" spans="1:5">
      <c r="A1041" s="60" t="s">
        <v>1333</v>
      </c>
      <c r="B1041" s="301">
        <v>200</v>
      </c>
      <c r="C1041" s="254">
        <f>B1041/E1041</f>
        <v>2.8571</v>
      </c>
      <c r="E1041" s="237">
        <v>70</v>
      </c>
    </row>
    <row r="1042" spans="1:5">
      <c r="A1042" s="60" t="s">
        <v>538</v>
      </c>
      <c r="B1042" s="301">
        <v>200</v>
      </c>
      <c r="C1042" s="254">
        <f>B1042/E1042</f>
        <v>2.8571</v>
      </c>
      <c r="E1042" s="237">
        <v>70</v>
      </c>
    </row>
    <row r="1043" spans="1:5">
      <c r="A1043" s="60" t="s">
        <v>539</v>
      </c>
      <c r="B1043" s="301"/>
      <c r="C1043" s="254"/>
      <c r="E1043" s="237"/>
    </row>
    <row r="1044" spans="1:5">
      <c r="A1044" s="60" t="s">
        <v>540</v>
      </c>
      <c r="B1044" s="301"/>
      <c r="C1044" s="254"/>
      <c r="E1044" s="237"/>
    </row>
    <row r="1045" spans="1:5">
      <c r="A1045" s="60" t="s">
        <v>1334</v>
      </c>
      <c r="B1045" s="301"/>
      <c r="C1045" s="254"/>
      <c r="E1045" s="237"/>
    </row>
    <row r="1046" spans="1:5">
      <c r="A1046" s="60" t="s">
        <v>1335</v>
      </c>
      <c r="B1046" s="301"/>
      <c r="C1046" s="254"/>
      <c r="E1046" s="237"/>
    </row>
    <row r="1047" spans="1:5">
      <c r="A1047" s="60" t="s">
        <v>1336</v>
      </c>
      <c r="B1047" s="301"/>
      <c r="C1047" s="254"/>
      <c r="E1047" s="237"/>
    </row>
    <row r="1048" spans="1:5">
      <c r="A1048" s="60" t="s">
        <v>1337</v>
      </c>
      <c r="B1048" s="301"/>
      <c r="C1048" s="254"/>
      <c r="E1048" s="237"/>
    </row>
    <row r="1049" spans="1:5">
      <c r="A1049" s="60" t="s">
        <v>1338</v>
      </c>
      <c r="B1049" s="301"/>
      <c r="C1049" s="254"/>
      <c r="E1049" s="237"/>
    </row>
    <row r="1050" spans="1:5">
      <c r="A1050" s="60" t="s">
        <v>1339</v>
      </c>
      <c r="B1050" s="301"/>
      <c r="C1050" s="254"/>
      <c r="E1050" s="237"/>
    </row>
    <row r="1051" spans="1:5">
      <c r="A1051" s="60" t="s">
        <v>1340</v>
      </c>
      <c r="B1051" s="301"/>
      <c r="C1051" s="254"/>
      <c r="E1051" s="60"/>
    </row>
    <row r="1052" spans="1:5">
      <c r="A1052" s="60" t="s">
        <v>538</v>
      </c>
      <c r="B1052" s="301"/>
      <c r="C1052" s="254"/>
      <c r="E1052" s="60"/>
    </row>
    <row r="1053" spans="1:5">
      <c r="A1053" s="60" t="s">
        <v>539</v>
      </c>
      <c r="B1053" s="301"/>
      <c r="C1053" s="254"/>
      <c r="E1053" s="60"/>
    </row>
    <row r="1054" spans="1:5">
      <c r="A1054" s="60" t="s">
        <v>540</v>
      </c>
      <c r="B1054" s="301"/>
      <c r="C1054" s="254"/>
      <c r="E1054" s="60"/>
    </row>
    <row r="1055" spans="1:5">
      <c r="A1055" s="60" t="s">
        <v>1341</v>
      </c>
      <c r="B1055" s="301"/>
      <c r="C1055" s="254"/>
      <c r="E1055" s="60"/>
    </row>
    <row r="1056" spans="1:5">
      <c r="A1056" s="60" t="s">
        <v>1342</v>
      </c>
      <c r="B1056" s="301"/>
      <c r="C1056" s="254"/>
      <c r="E1056" s="60"/>
    </row>
    <row r="1057" spans="1:5">
      <c r="A1057" s="60" t="s">
        <v>1343</v>
      </c>
      <c r="B1057" s="301"/>
      <c r="C1057" s="254"/>
      <c r="E1057" s="60"/>
    </row>
    <row r="1058" spans="1:5">
      <c r="A1058" s="60" t="s">
        <v>1344</v>
      </c>
      <c r="B1058" s="301"/>
      <c r="C1058" s="254"/>
      <c r="E1058" s="60"/>
    </row>
    <row r="1059" spans="1:5">
      <c r="A1059" s="60" t="s">
        <v>1345</v>
      </c>
      <c r="B1059" s="301"/>
      <c r="C1059" s="254"/>
      <c r="E1059" s="60"/>
    </row>
    <row r="1060" spans="1:5">
      <c r="A1060" s="60" t="s">
        <v>1346</v>
      </c>
      <c r="B1060" s="301"/>
      <c r="C1060" s="254"/>
      <c r="E1060" s="60"/>
    </row>
    <row r="1061" spans="1:5">
      <c r="A1061" s="60" t="s">
        <v>1347</v>
      </c>
      <c r="B1061" s="301">
        <v>582</v>
      </c>
      <c r="C1061" s="254">
        <f>B1061/E1061</f>
        <v>3.5272999999999999</v>
      </c>
      <c r="E1061" s="237">
        <v>165</v>
      </c>
    </row>
    <row r="1062" spans="1:5">
      <c r="A1062" s="60" t="s">
        <v>1348</v>
      </c>
      <c r="B1062" s="301">
        <v>130</v>
      </c>
      <c r="C1062" s="254">
        <f>B1062/E1062</f>
        <v>0.78790000000000004</v>
      </c>
      <c r="E1062" s="237">
        <v>165</v>
      </c>
    </row>
    <row r="1063" spans="1:5">
      <c r="A1063" s="60" t="s">
        <v>1349</v>
      </c>
      <c r="B1063" s="301">
        <v>325</v>
      </c>
      <c r="C1063" s="254"/>
      <c r="E1063" s="237"/>
    </row>
    <row r="1064" spans="1:5">
      <c r="A1064" s="60" t="s">
        <v>1350</v>
      </c>
      <c r="B1064" s="301">
        <v>119</v>
      </c>
      <c r="C1064" s="254"/>
      <c r="E1064" s="237"/>
    </row>
    <row r="1065" spans="1:5">
      <c r="A1065" s="60" t="s">
        <v>1351</v>
      </c>
      <c r="B1065" s="301">
        <v>8</v>
      </c>
      <c r="C1065" s="254"/>
      <c r="E1065" s="237"/>
    </row>
    <row r="1066" spans="1:5">
      <c r="A1066" s="60" t="s">
        <v>1352</v>
      </c>
      <c r="B1066" s="301"/>
      <c r="C1066" s="254"/>
      <c r="E1066" s="60"/>
    </row>
    <row r="1067" spans="1:5">
      <c r="A1067" s="60" t="s">
        <v>538</v>
      </c>
      <c r="B1067" s="301"/>
      <c r="C1067" s="254"/>
      <c r="E1067" s="60"/>
    </row>
    <row r="1068" spans="1:5">
      <c r="A1068" s="60" t="s">
        <v>539</v>
      </c>
      <c r="B1068" s="301"/>
      <c r="C1068" s="254"/>
      <c r="E1068" s="60"/>
    </row>
    <row r="1069" spans="1:5">
      <c r="A1069" s="60" t="s">
        <v>540</v>
      </c>
      <c r="B1069" s="301"/>
      <c r="C1069" s="254"/>
      <c r="E1069" s="60"/>
    </row>
    <row r="1070" spans="1:5">
      <c r="A1070" s="60" t="s">
        <v>1338</v>
      </c>
      <c r="B1070" s="301"/>
      <c r="C1070" s="254"/>
      <c r="E1070" s="60"/>
    </row>
    <row r="1071" spans="1:5">
      <c r="A1071" s="60" t="s">
        <v>1353</v>
      </c>
      <c r="B1071" s="301"/>
      <c r="C1071" s="254"/>
      <c r="E1071" s="60"/>
    </row>
    <row r="1072" spans="1:5">
      <c r="A1072" s="60" t="s">
        <v>1354</v>
      </c>
      <c r="B1072" s="301"/>
      <c r="C1072" s="254"/>
      <c r="E1072" s="60"/>
    </row>
    <row r="1073" spans="1:5">
      <c r="A1073" s="60" t="s">
        <v>1355</v>
      </c>
      <c r="B1073" s="301">
        <v>32</v>
      </c>
      <c r="C1073" s="254"/>
      <c r="E1073" s="60"/>
    </row>
    <row r="1074" spans="1:5">
      <c r="A1074" s="60" t="s">
        <v>1356</v>
      </c>
      <c r="B1074" s="301">
        <v>32</v>
      </c>
      <c r="C1074" s="254"/>
      <c r="E1074" s="60"/>
    </row>
    <row r="1075" spans="1:5">
      <c r="A1075" s="60" t="s">
        <v>1357</v>
      </c>
      <c r="B1075" s="301"/>
      <c r="C1075" s="254"/>
      <c r="E1075" s="60"/>
    </row>
    <row r="1076" spans="1:5">
      <c r="A1076" s="60" t="s">
        <v>1358</v>
      </c>
      <c r="B1076" s="301"/>
      <c r="C1076" s="254"/>
      <c r="E1076" s="60"/>
    </row>
    <row r="1077" spans="1:5">
      <c r="A1077" s="60" t="s">
        <v>1359</v>
      </c>
      <c r="B1077" s="301"/>
      <c r="C1077" s="254"/>
      <c r="E1077" s="60"/>
    </row>
    <row r="1078" spans="1:5">
      <c r="A1078" s="60" t="s">
        <v>1360</v>
      </c>
      <c r="B1078" s="301"/>
      <c r="C1078" s="254"/>
      <c r="E1078" s="60"/>
    </row>
    <row r="1079" spans="1:5">
      <c r="A1079" s="60" t="s">
        <v>1361</v>
      </c>
      <c r="B1079" s="301"/>
      <c r="C1079" s="254"/>
      <c r="E1079" s="60"/>
    </row>
    <row r="1080" spans="1:5">
      <c r="A1080" s="60" t="s">
        <v>1362</v>
      </c>
      <c r="B1080" s="301"/>
      <c r="C1080" s="254"/>
      <c r="E1080" s="60"/>
    </row>
    <row r="1081" spans="1:5">
      <c r="A1081" s="240" t="s">
        <v>1610</v>
      </c>
      <c r="B1081" s="300">
        <v>3473</v>
      </c>
      <c r="C1081" s="254">
        <f>B1081/E1081</f>
        <v>1.9778</v>
      </c>
      <c r="E1081" s="237">
        <v>1756</v>
      </c>
    </row>
    <row r="1082" spans="1:5">
      <c r="A1082" s="60" t="s">
        <v>1363</v>
      </c>
      <c r="B1082" s="301">
        <v>80</v>
      </c>
      <c r="C1082" s="254"/>
      <c r="E1082" s="60"/>
    </row>
    <row r="1083" spans="1:5">
      <c r="A1083" s="60" t="s">
        <v>538</v>
      </c>
      <c r="B1083" s="301"/>
      <c r="C1083" s="254"/>
      <c r="E1083" s="60"/>
    </row>
    <row r="1084" spans="1:5">
      <c r="A1084" s="60" t="s">
        <v>539</v>
      </c>
      <c r="B1084" s="301"/>
      <c r="C1084" s="254"/>
      <c r="E1084" s="60"/>
    </row>
    <row r="1085" spans="1:5">
      <c r="A1085" s="60" t="s">
        <v>540</v>
      </c>
      <c r="B1085" s="301"/>
      <c r="C1085" s="254"/>
      <c r="E1085" s="60"/>
    </row>
    <row r="1086" spans="1:5">
      <c r="A1086" s="60" t="s">
        <v>1364</v>
      </c>
      <c r="B1086" s="301"/>
      <c r="C1086" s="254"/>
      <c r="E1086" s="60"/>
    </row>
    <row r="1087" spans="1:5">
      <c r="A1087" s="60" t="s">
        <v>1365</v>
      </c>
      <c r="B1087" s="301"/>
      <c r="C1087" s="254"/>
      <c r="E1087" s="60"/>
    </row>
    <row r="1088" spans="1:5">
      <c r="A1088" s="60" t="s">
        <v>1366</v>
      </c>
      <c r="B1088" s="301"/>
      <c r="C1088" s="254"/>
      <c r="E1088" s="60"/>
    </row>
    <row r="1089" spans="1:5">
      <c r="A1089" s="60" t="s">
        <v>1367</v>
      </c>
      <c r="B1089" s="301"/>
      <c r="C1089" s="254"/>
      <c r="E1089" s="60"/>
    </row>
    <row r="1090" spans="1:5">
      <c r="A1090" s="60" t="s">
        <v>1368</v>
      </c>
      <c r="B1090" s="301"/>
      <c r="C1090" s="254"/>
      <c r="E1090" s="60"/>
    </row>
    <row r="1091" spans="1:5">
      <c r="A1091" s="60" t="s">
        <v>1369</v>
      </c>
      <c r="B1091" s="301">
        <v>80</v>
      </c>
      <c r="C1091" s="254"/>
      <c r="E1091" s="60"/>
    </row>
    <row r="1092" spans="1:5">
      <c r="A1092" s="60" t="s">
        <v>1370</v>
      </c>
      <c r="B1092" s="301">
        <v>76</v>
      </c>
      <c r="C1092" s="254">
        <f>B1092/E1092</f>
        <v>0.75249999999999995</v>
      </c>
      <c r="E1092" s="237">
        <v>101</v>
      </c>
    </row>
    <row r="1093" spans="1:5">
      <c r="A1093" s="60" t="s">
        <v>538</v>
      </c>
      <c r="B1093" s="301">
        <v>76</v>
      </c>
      <c r="C1093" s="254">
        <f>B1093/E1093</f>
        <v>1.0704</v>
      </c>
      <c r="E1093" s="237">
        <v>71</v>
      </c>
    </row>
    <row r="1094" spans="1:5">
      <c r="A1094" s="60" t="s">
        <v>539</v>
      </c>
      <c r="B1094" s="301"/>
      <c r="C1094" s="254"/>
      <c r="E1094" s="60"/>
    </row>
    <row r="1095" spans="1:5">
      <c r="A1095" s="60" t="s">
        <v>540</v>
      </c>
      <c r="B1095" s="301"/>
      <c r="C1095" s="254"/>
      <c r="E1095" s="60"/>
    </row>
    <row r="1096" spans="1:5">
      <c r="A1096" s="60" t="s">
        <v>1371</v>
      </c>
      <c r="B1096" s="301"/>
      <c r="C1096" s="254"/>
      <c r="E1096" s="60"/>
    </row>
    <row r="1097" spans="1:5">
      <c r="A1097" s="60" t="s">
        <v>1372</v>
      </c>
      <c r="B1097" s="301"/>
      <c r="C1097" s="254"/>
      <c r="E1097" s="60"/>
    </row>
    <row r="1098" spans="1:5">
      <c r="A1098" s="60" t="s">
        <v>1373</v>
      </c>
      <c r="B1098" s="301"/>
      <c r="C1098" s="254"/>
      <c r="E1098" s="60"/>
    </row>
    <row r="1099" spans="1:5">
      <c r="A1099" s="60" t="s">
        <v>1374</v>
      </c>
      <c r="B1099" s="301"/>
      <c r="C1099" s="254"/>
      <c r="E1099" s="60"/>
    </row>
    <row r="1100" spans="1:5">
      <c r="A1100" s="60" t="s">
        <v>1375</v>
      </c>
      <c r="B1100" s="301"/>
      <c r="C1100" s="254"/>
      <c r="E1100" s="60"/>
    </row>
    <row r="1101" spans="1:5">
      <c r="A1101" s="60" t="s">
        <v>1376</v>
      </c>
      <c r="B1101" s="301"/>
      <c r="C1101" s="254"/>
      <c r="E1101" s="60"/>
    </row>
    <row r="1102" spans="1:5">
      <c r="A1102" s="60" t="s">
        <v>1377</v>
      </c>
      <c r="B1102" s="301"/>
      <c r="C1102" s="254"/>
      <c r="E1102" s="60"/>
    </row>
    <row r="1103" spans="1:5">
      <c r="A1103" s="60" t="s">
        <v>1378</v>
      </c>
      <c r="B1103" s="301"/>
      <c r="C1103" s="254"/>
      <c r="E1103" s="60"/>
    </row>
    <row r="1104" spans="1:5">
      <c r="A1104" s="60" t="s">
        <v>1379</v>
      </c>
      <c r="B1104" s="301"/>
      <c r="C1104" s="254"/>
      <c r="E1104" s="60"/>
    </row>
    <row r="1105" spans="1:5">
      <c r="A1105" s="60" t="s">
        <v>1380</v>
      </c>
      <c r="B1105" s="301"/>
      <c r="C1105" s="254"/>
      <c r="E1105" s="60"/>
    </row>
    <row r="1106" spans="1:5">
      <c r="A1106" s="60" t="s">
        <v>1381</v>
      </c>
      <c r="B1106" s="301"/>
      <c r="C1106" s="254"/>
      <c r="E1106" s="60"/>
    </row>
    <row r="1107" spans="1:5">
      <c r="A1107" s="60" t="s">
        <v>1382</v>
      </c>
      <c r="B1107" s="301"/>
      <c r="C1107" s="254"/>
      <c r="E1107" s="237">
        <v>30</v>
      </c>
    </row>
    <row r="1108" spans="1:5">
      <c r="A1108" s="60" t="s">
        <v>1383</v>
      </c>
      <c r="B1108" s="301"/>
      <c r="C1108" s="254"/>
      <c r="E1108" s="60"/>
    </row>
    <row r="1109" spans="1:5">
      <c r="A1109" s="60" t="s">
        <v>538</v>
      </c>
      <c r="B1109" s="301"/>
      <c r="C1109" s="254"/>
      <c r="E1109" s="60"/>
    </row>
    <row r="1110" spans="1:5">
      <c r="A1110" s="60" t="s">
        <v>539</v>
      </c>
      <c r="B1110" s="301"/>
      <c r="C1110" s="254"/>
      <c r="E1110" s="60"/>
    </row>
    <row r="1111" spans="1:5">
      <c r="A1111" s="60" t="s">
        <v>540</v>
      </c>
      <c r="B1111" s="301"/>
      <c r="C1111" s="254"/>
      <c r="E1111" s="60"/>
    </row>
    <row r="1112" spans="1:5">
      <c r="A1112" s="60" t="s">
        <v>1384</v>
      </c>
      <c r="B1112" s="301"/>
      <c r="C1112" s="254"/>
      <c r="E1112" s="60"/>
    </row>
    <row r="1113" spans="1:5">
      <c r="A1113" s="60" t="s">
        <v>1385</v>
      </c>
      <c r="B1113" s="301">
        <v>180</v>
      </c>
      <c r="C1113" s="254">
        <f>B1113/E1113</f>
        <v>0.81079999999999997</v>
      </c>
      <c r="E1113" s="237">
        <v>222</v>
      </c>
    </row>
    <row r="1114" spans="1:5">
      <c r="A1114" s="60" t="s">
        <v>538</v>
      </c>
      <c r="B1114" s="301"/>
      <c r="C1114" s="254"/>
      <c r="E1114" s="60"/>
    </row>
    <row r="1115" spans="1:5">
      <c r="A1115" s="60" t="s">
        <v>539</v>
      </c>
      <c r="B1115" s="301"/>
      <c r="C1115" s="254"/>
      <c r="E1115" s="60"/>
    </row>
    <row r="1116" spans="1:5">
      <c r="A1116" s="60" t="s">
        <v>540</v>
      </c>
      <c r="B1116" s="301"/>
      <c r="C1116" s="254"/>
      <c r="E1116" s="60"/>
    </row>
    <row r="1117" spans="1:5">
      <c r="A1117" s="60" t="s">
        <v>1386</v>
      </c>
      <c r="B1117" s="301"/>
      <c r="C1117" s="254"/>
      <c r="E1117" s="60"/>
    </row>
    <row r="1118" spans="1:5">
      <c r="A1118" s="60" t="s">
        <v>1387</v>
      </c>
      <c r="B1118" s="301"/>
      <c r="C1118" s="254"/>
      <c r="E1118" s="60"/>
    </row>
    <row r="1119" spans="1:5">
      <c r="A1119" s="60" t="s">
        <v>1388</v>
      </c>
      <c r="B1119" s="301"/>
      <c r="C1119" s="254"/>
      <c r="E1119" s="60"/>
    </row>
    <row r="1120" spans="1:5">
      <c r="A1120" s="60" t="s">
        <v>1389</v>
      </c>
      <c r="B1120" s="301"/>
      <c r="C1120" s="254"/>
      <c r="E1120" s="60"/>
    </row>
    <row r="1121" spans="1:5">
      <c r="A1121" s="60" t="s">
        <v>1390</v>
      </c>
      <c r="B1121" s="301"/>
      <c r="C1121" s="254"/>
      <c r="E1121" s="60"/>
    </row>
    <row r="1122" spans="1:5">
      <c r="A1122" s="60" t="s">
        <v>1391</v>
      </c>
      <c r="B1122" s="301">
        <v>180</v>
      </c>
      <c r="C1122" s="254">
        <f>B1122/E1122</f>
        <v>0.81079999999999997</v>
      </c>
      <c r="E1122" s="237">
        <v>222</v>
      </c>
    </row>
    <row r="1123" spans="1:5">
      <c r="A1123" s="60" t="s">
        <v>1392</v>
      </c>
      <c r="B1123" s="301"/>
      <c r="C1123" s="254"/>
      <c r="E1123" s="60"/>
    </row>
    <row r="1124" spans="1:5">
      <c r="A1124" s="60" t="s">
        <v>1338</v>
      </c>
      <c r="B1124" s="301"/>
      <c r="C1124" s="254"/>
      <c r="E1124" s="60"/>
    </row>
    <row r="1125" spans="1:5">
      <c r="A1125" s="60" t="s">
        <v>1393</v>
      </c>
      <c r="B1125" s="301"/>
      <c r="C1125" s="254"/>
      <c r="E1125" s="60"/>
    </row>
    <row r="1126" spans="1:5">
      <c r="A1126" s="60" t="s">
        <v>1394</v>
      </c>
      <c r="B1126" s="301"/>
      <c r="C1126" s="254"/>
      <c r="E1126" s="60"/>
    </row>
    <row r="1127" spans="1:5">
      <c r="A1127" s="60" t="s">
        <v>1395</v>
      </c>
      <c r="B1127" s="301">
        <v>505</v>
      </c>
      <c r="C1127" s="254">
        <f>B1127/E1127</f>
        <v>0.50049999999999994</v>
      </c>
      <c r="E1127" s="237">
        <v>1009</v>
      </c>
    </row>
    <row r="1128" spans="1:5">
      <c r="A1128" s="60" t="s">
        <v>538</v>
      </c>
      <c r="B1128" s="301">
        <v>280</v>
      </c>
      <c r="C1128" s="254">
        <f>B1128/E1128</f>
        <v>0.29170000000000001</v>
      </c>
      <c r="E1128" s="237">
        <v>960</v>
      </c>
    </row>
    <row r="1129" spans="1:5">
      <c r="A1129" s="60" t="s">
        <v>539</v>
      </c>
      <c r="B1129" s="301"/>
      <c r="C1129" s="254"/>
      <c r="E1129" s="60"/>
    </row>
    <row r="1130" spans="1:5">
      <c r="A1130" s="60" t="s">
        <v>540</v>
      </c>
      <c r="B1130" s="301"/>
      <c r="C1130" s="254"/>
      <c r="E1130" s="60"/>
    </row>
    <row r="1131" spans="1:5">
      <c r="A1131" s="60" t="s">
        <v>1396</v>
      </c>
      <c r="B1131" s="301"/>
      <c r="C1131" s="254"/>
      <c r="E1131" s="60"/>
    </row>
    <row r="1132" spans="1:5">
      <c r="A1132" s="60" t="s">
        <v>1397</v>
      </c>
      <c r="B1132" s="301"/>
      <c r="C1132" s="254"/>
      <c r="E1132" s="60"/>
    </row>
    <row r="1133" spans="1:5">
      <c r="A1133" s="60" t="s">
        <v>1398</v>
      </c>
      <c r="B1133" s="301"/>
      <c r="C1133" s="254"/>
      <c r="E1133" s="60"/>
    </row>
    <row r="1134" spans="1:5">
      <c r="A1134" s="60" t="s">
        <v>1399</v>
      </c>
      <c r="B1134" s="301"/>
      <c r="C1134" s="254"/>
      <c r="E1134" s="60"/>
    </row>
    <row r="1135" spans="1:5">
      <c r="A1135" s="60" t="s">
        <v>1400</v>
      </c>
      <c r="B1135" s="301">
        <v>225</v>
      </c>
      <c r="C1135" s="254">
        <f>B1135/E1135</f>
        <v>4.5918000000000001</v>
      </c>
      <c r="E1135" s="237">
        <v>49</v>
      </c>
    </row>
    <row r="1136" spans="1:5">
      <c r="A1136" s="60" t="s">
        <v>1401</v>
      </c>
      <c r="B1136" s="301"/>
      <c r="C1136" s="254"/>
      <c r="E1136" s="60"/>
    </row>
    <row r="1137" spans="1:5">
      <c r="A1137" s="60" t="s">
        <v>538</v>
      </c>
      <c r="B1137" s="301"/>
      <c r="C1137" s="254"/>
      <c r="E1137" s="60"/>
    </row>
    <row r="1138" spans="1:5">
      <c r="A1138" s="60" t="s">
        <v>539</v>
      </c>
      <c r="B1138" s="301"/>
      <c r="C1138" s="254"/>
      <c r="E1138" s="60"/>
    </row>
    <row r="1139" spans="1:5">
      <c r="A1139" s="60" t="s">
        <v>540</v>
      </c>
      <c r="B1139" s="301"/>
      <c r="C1139" s="254"/>
      <c r="E1139" s="60"/>
    </row>
    <row r="1140" spans="1:5">
      <c r="A1140" s="60" t="s">
        <v>1402</v>
      </c>
      <c r="B1140" s="301"/>
      <c r="C1140" s="254"/>
      <c r="E1140" s="60"/>
    </row>
    <row r="1141" spans="1:5">
      <c r="A1141" s="60" t="s">
        <v>1403</v>
      </c>
      <c r="B1141" s="301"/>
      <c r="C1141" s="254"/>
      <c r="E1141" s="60"/>
    </row>
    <row r="1142" spans="1:5">
      <c r="A1142" s="60" t="s">
        <v>1404</v>
      </c>
      <c r="B1142" s="301"/>
      <c r="C1142" s="254"/>
      <c r="E1142" s="60"/>
    </row>
    <row r="1143" spans="1:5">
      <c r="A1143" s="60" t="s">
        <v>1405</v>
      </c>
      <c r="B1143" s="301">
        <v>1892</v>
      </c>
      <c r="C1143" s="254">
        <f>B1143/E1143</f>
        <v>6.0255000000000001</v>
      </c>
      <c r="E1143" s="237">
        <v>314</v>
      </c>
    </row>
    <row r="1144" spans="1:5">
      <c r="A1144" s="60" t="s">
        <v>538</v>
      </c>
      <c r="B1144" s="301">
        <v>5</v>
      </c>
      <c r="C1144" s="254">
        <f>B1144/E1144</f>
        <v>0.3846</v>
      </c>
      <c r="E1144" s="237">
        <v>13</v>
      </c>
    </row>
    <row r="1145" spans="1:5">
      <c r="A1145" s="60" t="s">
        <v>539</v>
      </c>
      <c r="B1145" s="301">
        <v>0</v>
      </c>
      <c r="C1145" s="254"/>
      <c r="E1145" s="237"/>
    </row>
    <row r="1146" spans="1:5">
      <c r="A1146" s="60" t="s">
        <v>540</v>
      </c>
      <c r="B1146" s="301">
        <v>0</v>
      </c>
      <c r="C1146" s="254"/>
      <c r="E1146" s="237"/>
    </row>
    <row r="1147" spans="1:5">
      <c r="A1147" s="60" t="s">
        <v>1406</v>
      </c>
      <c r="B1147" s="301">
        <v>0</v>
      </c>
      <c r="C1147" s="254"/>
      <c r="E1147" s="237"/>
    </row>
    <row r="1148" spans="1:5">
      <c r="A1148" s="60" t="s">
        <v>1407</v>
      </c>
      <c r="B1148" s="301">
        <v>1887</v>
      </c>
      <c r="C1148" s="254">
        <f>B1148/E1148</f>
        <v>6.2690999999999999</v>
      </c>
      <c r="E1148" s="237">
        <v>301</v>
      </c>
    </row>
    <row r="1149" spans="1:5">
      <c r="A1149" s="60" t="s">
        <v>1408</v>
      </c>
      <c r="B1149" s="301">
        <v>0</v>
      </c>
      <c r="C1149" s="254"/>
      <c r="E1149" s="237"/>
    </row>
    <row r="1150" spans="1:5">
      <c r="A1150" s="60" t="s">
        <v>1409</v>
      </c>
      <c r="B1150" s="301">
        <v>740</v>
      </c>
      <c r="C1150" s="254">
        <f>B1150/E1150</f>
        <v>6.7272999999999996</v>
      </c>
      <c r="E1150" s="237">
        <v>110</v>
      </c>
    </row>
    <row r="1151" spans="1:5">
      <c r="A1151" s="60" t="s">
        <v>1410</v>
      </c>
      <c r="B1151" s="301">
        <v>0</v>
      </c>
      <c r="C1151" s="254"/>
      <c r="E1151" s="237"/>
    </row>
    <row r="1152" spans="1:5">
      <c r="A1152" s="60" t="s">
        <v>1411</v>
      </c>
      <c r="B1152" s="301">
        <v>0</v>
      </c>
      <c r="C1152" s="254"/>
      <c r="E1152" s="237"/>
    </row>
    <row r="1153" spans="1:5">
      <c r="A1153" s="60" t="s">
        <v>1412</v>
      </c>
      <c r="B1153" s="301">
        <v>0</v>
      </c>
      <c r="C1153" s="254"/>
      <c r="E1153" s="237"/>
    </row>
    <row r="1154" spans="1:5">
      <c r="A1154" s="60" t="s">
        <v>1413</v>
      </c>
      <c r="B1154" s="301">
        <v>0</v>
      </c>
      <c r="C1154" s="254"/>
      <c r="E1154" s="237"/>
    </row>
    <row r="1155" spans="1:5">
      <c r="A1155" s="60" t="s">
        <v>1414</v>
      </c>
      <c r="B1155" s="301">
        <v>0</v>
      </c>
      <c r="C1155" s="254"/>
      <c r="E1155" s="237"/>
    </row>
    <row r="1156" spans="1:5">
      <c r="A1156" s="60" t="s">
        <v>1415</v>
      </c>
      <c r="B1156" s="301">
        <v>740</v>
      </c>
      <c r="C1156" s="254">
        <f>B1156/E1156</f>
        <v>6.7272999999999996</v>
      </c>
      <c r="E1156" s="237">
        <v>110</v>
      </c>
    </row>
    <row r="1157" spans="1:5">
      <c r="A1157" s="240" t="s">
        <v>1611</v>
      </c>
      <c r="B1157" s="300">
        <v>1441</v>
      </c>
      <c r="C1157" s="254">
        <f>B1157/E1157</f>
        <v>0.38969999999999999</v>
      </c>
      <c r="E1157" s="237">
        <v>3698</v>
      </c>
    </row>
    <row r="1158" spans="1:5">
      <c r="A1158" s="60" t="s">
        <v>1416</v>
      </c>
      <c r="B1158" s="301">
        <v>386</v>
      </c>
      <c r="C1158" s="254">
        <f>B1158/E1158</f>
        <v>1.5378000000000001</v>
      </c>
      <c r="E1158" s="237">
        <v>251</v>
      </c>
    </row>
    <row r="1159" spans="1:5">
      <c r="A1159" s="60" t="s">
        <v>538</v>
      </c>
      <c r="B1159" s="301">
        <v>197</v>
      </c>
      <c r="C1159" s="254">
        <f>B1159/E1159</f>
        <v>1.0590999999999999</v>
      </c>
      <c r="E1159" s="237">
        <v>186</v>
      </c>
    </row>
    <row r="1160" spans="1:5">
      <c r="A1160" s="60" t="s">
        <v>539</v>
      </c>
      <c r="B1160" s="301">
        <v>0</v>
      </c>
      <c r="C1160" s="254"/>
      <c r="E1160" s="60"/>
    </row>
    <row r="1161" spans="1:5">
      <c r="A1161" s="60" t="s">
        <v>540</v>
      </c>
      <c r="B1161" s="301">
        <v>0</v>
      </c>
      <c r="C1161" s="254"/>
      <c r="E1161" s="60"/>
    </row>
    <row r="1162" spans="1:5">
      <c r="A1162" s="60" t="s">
        <v>1417</v>
      </c>
      <c r="B1162" s="301">
        <v>0</v>
      </c>
      <c r="C1162" s="254"/>
      <c r="E1162" s="60"/>
    </row>
    <row r="1163" spans="1:5">
      <c r="A1163" s="60" t="s">
        <v>1418</v>
      </c>
      <c r="B1163" s="301">
        <v>0</v>
      </c>
      <c r="C1163" s="254"/>
      <c r="E1163" s="60"/>
    </row>
    <row r="1164" spans="1:5">
      <c r="A1164" s="60" t="s">
        <v>1419</v>
      </c>
      <c r="B1164" s="301">
        <v>0</v>
      </c>
      <c r="C1164" s="254"/>
      <c r="E1164" s="60"/>
    </row>
    <row r="1165" spans="1:5">
      <c r="A1165" s="60" t="s">
        <v>1420</v>
      </c>
      <c r="B1165" s="301">
        <v>0</v>
      </c>
      <c r="C1165" s="254"/>
      <c r="E1165" s="60"/>
    </row>
    <row r="1166" spans="1:5">
      <c r="A1166" s="60" t="s">
        <v>547</v>
      </c>
      <c r="B1166" s="301">
        <v>0</v>
      </c>
      <c r="C1166" s="254"/>
      <c r="E1166" s="60"/>
    </row>
    <row r="1167" spans="1:5">
      <c r="A1167" s="60" t="s">
        <v>1421</v>
      </c>
      <c r="B1167" s="301">
        <v>190</v>
      </c>
      <c r="C1167" s="254">
        <f>B1167/E1167</f>
        <v>2.9230999999999998</v>
      </c>
      <c r="E1167" s="237">
        <v>65</v>
      </c>
    </row>
    <row r="1168" spans="1:5">
      <c r="A1168" s="60" t="s">
        <v>1422</v>
      </c>
      <c r="B1168" s="301">
        <v>389</v>
      </c>
      <c r="C1168" s="254">
        <f>B1168/E1168</f>
        <v>2.0154999999999998</v>
      </c>
      <c r="E1168" s="237">
        <v>193</v>
      </c>
    </row>
    <row r="1169" spans="1:5">
      <c r="A1169" s="60" t="s">
        <v>538</v>
      </c>
      <c r="B1169" s="301">
        <v>77</v>
      </c>
      <c r="C1169" s="254">
        <f>B1169/E1169</f>
        <v>1.3050999999999999</v>
      </c>
      <c r="E1169" s="237">
        <v>59</v>
      </c>
    </row>
    <row r="1170" spans="1:5">
      <c r="A1170" s="60" t="s">
        <v>539</v>
      </c>
      <c r="B1170" s="301">
        <v>0</v>
      </c>
      <c r="C1170" s="254"/>
      <c r="E1170" s="60"/>
    </row>
    <row r="1171" spans="1:5">
      <c r="A1171" s="60" t="s">
        <v>540</v>
      </c>
      <c r="B1171" s="301">
        <v>0</v>
      </c>
      <c r="C1171" s="254"/>
      <c r="E1171" s="60"/>
    </row>
    <row r="1172" spans="1:5">
      <c r="A1172" s="60" t="s">
        <v>1423</v>
      </c>
      <c r="B1172" s="301">
        <v>10</v>
      </c>
      <c r="C1172" s="254"/>
      <c r="E1172" s="60"/>
    </row>
    <row r="1173" spans="1:5">
      <c r="A1173" s="60" t="s">
        <v>1424</v>
      </c>
      <c r="B1173" s="301">
        <v>0</v>
      </c>
      <c r="C1173" s="254"/>
      <c r="E1173" s="60"/>
    </row>
    <row r="1174" spans="1:5">
      <c r="A1174" s="60" t="s">
        <v>1425</v>
      </c>
      <c r="B1174" s="301">
        <v>302</v>
      </c>
      <c r="C1174" s="254">
        <f>B1174/E1174</f>
        <v>2.2536999999999998</v>
      </c>
      <c r="E1174" s="237">
        <v>134</v>
      </c>
    </row>
    <row r="1175" spans="1:5">
      <c r="A1175" s="60" t="s">
        <v>1426</v>
      </c>
      <c r="B1175" s="301">
        <v>386</v>
      </c>
      <c r="C1175" s="254">
        <f>B1175/E1175</f>
        <v>0.59019999999999995</v>
      </c>
      <c r="E1175" s="237">
        <v>654</v>
      </c>
    </row>
    <row r="1176" spans="1:5">
      <c r="A1176" s="60" t="s">
        <v>538</v>
      </c>
      <c r="B1176" s="301">
        <v>57</v>
      </c>
      <c r="C1176" s="254">
        <f>B1176/E1176</f>
        <v>1.3255999999999999</v>
      </c>
      <c r="E1176" s="237">
        <v>43</v>
      </c>
    </row>
    <row r="1177" spans="1:5">
      <c r="A1177" s="60" t="s">
        <v>539</v>
      </c>
      <c r="B1177" s="301">
        <v>0</v>
      </c>
      <c r="C1177" s="254"/>
      <c r="E1177" s="60"/>
    </row>
    <row r="1178" spans="1:5">
      <c r="A1178" s="60" t="s">
        <v>540</v>
      </c>
      <c r="B1178" s="301">
        <v>0</v>
      </c>
      <c r="C1178" s="254"/>
      <c r="E1178" s="60"/>
    </row>
    <row r="1179" spans="1:5">
      <c r="A1179" s="60" t="s">
        <v>1427</v>
      </c>
      <c r="B1179" s="301">
        <v>0</v>
      </c>
      <c r="C1179" s="254"/>
      <c r="E1179" s="60"/>
    </row>
    <row r="1180" spans="1:5">
      <c r="A1180" s="60" t="s">
        <v>1428</v>
      </c>
      <c r="B1180" s="301">
        <v>329</v>
      </c>
      <c r="C1180" s="254">
        <f>B1180/E1180</f>
        <v>0.53849999999999998</v>
      </c>
      <c r="E1180" s="237">
        <v>611</v>
      </c>
    </row>
    <row r="1181" spans="1:5">
      <c r="A1181" s="60" t="s">
        <v>1429</v>
      </c>
      <c r="B1181" s="301">
        <v>280</v>
      </c>
      <c r="C1181" s="254">
        <f>B1181/E1181</f>
        <v>0.1077</v>
      </c>
      <c r="E1181" s="237">
        <v>2600</v>
      </c>
    </row>
    <row r="1182" spans="1:5">
      <c r="A1182" s="60" t="s">
        <v>1430</v>
      </c>
      <c r="B1182" s="301">
        <v>0</v>
      </c>
      <c r="C1182" s="254"/>
      <c r="E1182" s="237"/>
    </row>
    <row r="1183" spans="1:5">
      <c r="A1183" s="60" t="s">
        <v>1431</v>
      </c>
      <c r="B1183" s="301">
        <v>280</v>
      </c>
      <c r="C1183" s="254">
        <f>B1183/E1183</f>
        <v>0.1077</v>
      </c>
      <c r="E1183" s="237">
        <v>2600</v>
      </c>
    </row>
    <row r="1184" spans="1:5">
      <c r="A1184" s="240" t="s">
        <v>1612</v>
      </c>
      <c r="B1184" s="300">
        <v>51</v>
      </c>
      <c r="C1184" s="254">
        <f>B1184/E1184</f>
        <v>4.25</v>
      </c>
      <c r="E1184" s="237">
        <v>12</v>
      </c>
    </row>
    <row r="1185" spans="1:5">
      <c r="A1185" s="60" t="s">
        <v>1432</v>
      </c>
      <c r="B1185" s="301"/>
      <c r="C1185" s="254"/>
      <c r="E1185" s="60"/>
    </row>
    <row r="1186" spans="1:5">
      <c r="A1186" s="60" t="s">
        <v>538</v>
      </c>
      <c r="B1186" s="301"/>
      <c r="C1186" s="254"/>
      <c r="E1186" s="60"/>
    </row>
    <row r="1187" spans="1:5">
      <c r="A1187" s="60" t="s">
        <v>539</v>
      </c>
      <c r="B1187" s="301"/>
      <c r="C1187" s="254"/>
      <c r="E1187" s="60"/>
    </row>
    <row r="1188" spans="1:5">
      <c r="A1188" s="60" t="s">
        <v>540</v>
      </c>
      <c r="B1188" s="301"/>
      <c r="C1188" s="254"/>
      <c r="E1188" s="60"/>
    </row>
    <row r="1189" spans="1:5">
      <c r="A1189" s="60" t="s">
        <v>1433</v>
      </c>
      <c r="B1189" s="301"/>
      <c r="C1189" s="254"/>
      <c r="E1189" s="60"/>
    </row>
    <row r="1190" spans="1:5">
      <c r="A1190" s="60" t="s">
        <v>547</v>
      </c>
      <c r="B1190" s="301"/>
      <c r="C1190" s="254"/>
      <c r="E1190" s="60"/>
    </row>
    <row r="1191" spans="1:5">
      <c r="A1191" s="60" t="s">
        <v>1434</v>
      </c>
      <c r="B1191" s="301"/>
      <c r="C1191" s="254"/>
      <c r="E1191" s="60"/>
    </row>
    <row r="1192" spans="1:5">
      <c r="A1192" s="60" t="s">
        <v>1435</v>
      </c>
      <c r="B1192" s="301"/>
      <c r="C1192" s="254"/>
      <c r="E1192" s="60"/>
    </row>
    <row r="1193" spans="1:5">
      <c r="A1193" s="60" t="s">
        <v>1436</v>
      </c>
      <c r="B1193" s="301"/>
      <c r="C1193" s="254"/>
      <c r="E1193" s="60"/>
    </row>
    <row r="1194" spans="1:5">
      <c r="A1194" s="60" t="s">
        <v>1437</v>
      </c>
      <c r="B1194" s="301"/>
      <c r="C1194" s="254"/>
      <c r="E1194" s="60"/>
    </row>
    <row r="1195" spans="1:5">
      <c r="A1195" s="60" t="s">
        <v>1438</v>
      </c>
      <c r="B1195" s="301"/>
      <c r="C1195" s="254"/>
      <c r="E1195" s="60"/>
    </row>
    <row r="1196" spans="1:5">
      <c r="A1196" s="60" t="s">
        <v>1439</v>
      </c>
      <c r="B1196" s="301"/>
      <c r="C1196" s="254"/>
      <c r="E1196" s="60"/>
    </row>
    <row r="1197" spans="1:5">
      <c r="A1197" s="60" t="s">
        <v>1440</v>
      </c>
      <c r="B1197" s="301"/>
      <c r="C1197" s="254"/>
      <c r="E1197" s="60"/>
    </row>
    <row r="1198" spans="1:5">
      <c r="A1198" s="60" t="s">
        <v>1441</v>
      </c>
      <c r="B1198" s="301"/>
      <c r="C1198" s="254"/>
      <c r="E1198" s="60"/>
    </row>
    <row r="1199" spans="1:5">
      <c r="A1199" s="60" t="s">
        <v>1442</v>
      </c>
      <c r="B1199" s="301"/>
      <c r="C1199" s="254"/>
      <c r="E1199" s="60"/>
    </row>
    <row r="1200" spans="1:5">
      <c r="A1200" s="60" t="s">
        <v>1443</v>
      </c>
      <c r="B1200" s="301"/>
      <c r="C1200" s="254"/>
      <c r="E1200" s="60"/>
    </row>
    <row r="1201" spans="1:5">
      <c r="A1201" s="60" t="s">
        <v>1444</v>
      </c>
      <c r="B1201" s="301"/>
      <c r="C1201" s="254"/>
      <c r="E1201" s="60"/>
    </row>
    <row r="1202" spans="1:5">
      <c r="A1202" s="60" t="s">
        <v>1445</v>
      </c>
      <c r="B1202" s="301"/>
      <c r="C1202" s="254"/>
      <c r="E1202" s="60"/>
    </row>
    <row r="1203" spans="1:5">
      <c r="A1203" s="60" t="s">
        <v>1446</v>
      </c>
      <c r="B1203" s="301"/>
      <c r="C1203" s="254"/>
      <c r="E1203" s="60"/>
    </row>
    <row r="1204" spans="1:5">
      <c r="A1204" s="60" t="s">
        <v>1447</v>
      </c>
      <c r="B1204" s="301"/>
      <c r="C1204" s="254"/>
      <c r="E1204" s="60"/>
    </row>
    <row r="1205" spans="1:5">
      <c r="A1205" s="60" t="s">
        <v>1448</v>
      </c>
      <c r="B1205" s="301"/>
      <c r="C1205" s="254"/>
      <c r="E1205" s="60"/>
    </row>
    <row r="1206" spans="1:5">
      <c r="A1206" s="60" t="s">
        <v>1449</v>
      </c>
      <c r="B1206" s="301"/>
      <c r="C1206" s="254"/>
      <c r="E1206" s="60"/>
    </row>
    <row r="1207" spans="1:5">
      <c r="A1207" s="60" t="s">
        <v>1450</v>
      </c>
      <c r="B1207" s="301"/>
      <c r="C1207" s="254"/>
      <c r="E1207" s="60"/>
    </row>
    <row r="1208" spans="1:5">
      <c r="A1208" s="60" t="s">
        <v>1451</v>
      </c>
      <c r="B1208" s="301"/>
      <c r="C1208" s="254"/>
      <c r="E1208" s="60"/>
    </row>
    <row r="1209" spans="1:5">
      <c r="A1209" s="60" t="s">
        <v>1452</v>
      </c>
      <c r="B1209" s="301"/>
      <c r="C1209" s="254"/>
      <c r="E1209" s="60"/>
    </row>
    <row r="1210" spans="1:5">
      <c r="A1210" s="60" t="s">
        <v>1453</v>
      </c>
      <c r="B1210" s="301"/>
      <c r="C1210" s="254"/>
      <c r="E1210" s="60"/>
    </row>
    <row r="1211" spans="1:5">
      <c r="A1211" s="60" t="s">
        <v>1454</v>
      </c>
      <c r="B1211" s="301">
        <v>51</v>
      </c>
      <c r="C1211" s="254">
        <f>B1211/E1211</f>
        <v>4.25</v>
      </c>
      <c r="E1211" s="237">
        <v>12</v>
      </c>
    </row>
    <row r="1212" spans="1:5">
      <c r="A1212" s="60" t="s">
        <v>1455</v>
      </c>
      <c r="B1212" s="301">
        <v>51</v>
      </c>
      <c r="C1212" s="254">
        <f>B1212/E1212</f>
        <v>4.25</v>
      </c>
      <c r="E1212" s="237">
        <v>12</v>
      </c>
    </row>
    <row r="1213" spans="1:5">
      <c r="A1213" s="240" t="s">
        <v>1613</v>
      </c>
      <c r="B1213" s="300"/>
      <c r="C1213" s="254"/>
      <c r="E1213" s="240"/>
    </row>
    <row r="1214" spans="1:5">
      <c r="A1214" s="60" t="s">
        <v>1456</v>
      </c>
      <c r="B1214" s="301"/>
      <c r="C1214" s="254"/>
      <c r="E1214" s="60"/>
    </row>
    <row r="1215" spans="1:5">
      <c r="A1215" s="60" t="s">
        <v>1457</v>
      </c>
      <c r="B1215" s="301"/>
      <c r="C1215" s="254"/>
      <c r="E1215" s="60"/>
    </row>
    <row r="1216" spans="1:5">
      <c r="A1216" s="60" t="s">
        <v>1458</v>
      </c>
      <c r="B1216" s="301"/>
      <c r="C1216" s="254"/>
      <c r="E1216" s="60"/>
    </row>
    <row r="1217" spans="1:5">
      <c r="A1217" s="60" t="s">
        <v>1459</v>
      </c>
      <c r="B1217" s="301"/>
      <c r="C1217" s="254"/>
      <c r="E1217" s="60"/>
    </row>
    <row r="1218" spans="1:5">
      <c r="A1218" s="60" t="s">
        <v>1460</v>
      </c>
      <c r="B1218" s="301"/>
      <c r="C1218" s="254"/>
      <c r="E1218" s="60"/>
    </row>
    <row r="1219" spans="1:5">
      <c r="A1219" s="60" t="s">
        <v>1201</v>
      </c>
      <c r="B1219" s="301"/>
      <c r="C1219" s="254"/>
      <c r="E1219" s="60"/>
    </row>
    <row r="1220" spans="1:5">
      <c r="A1220" s="60" t="s">
        <v>1461</v>
      </c>
      <c r="B1220" s="301"/>
      <c r="C1220" s="254"/>
      <c r="E1220" s="60"/>
    </row>
    <row r="1221" spans="1:5">
      <c r="A1221" s="60" t="s">
        <v>1462</v>
      </c>
      <c r="B1221" s="301"/>
      <c r="C1221" s="254"/>
      <c r="E1221" s="60"/>
    </row>
    <row r="1222" spans="1:5">
      <c r="A1222" s="60" t="s">
        <v>1463</v>
      </c>
      <c r="B1222" s="301"/>
      <c r="C1222" s="254"/>
      <c r="E1222" s="60"/>
    </row>
    <row r="1223" spans="1:5">
      <c r="A1223" s="240" t="s">
        <v>1614</v>
      </c>
      <c r="B1223" s="300">
        <v>2228</v>
      </c>
      <c r="C1223" s="254">
        <f>B1223/E1223</f>
        <v>0.56869999999999998</v>
      </c>
      <c r="E1223" s="237">
        <v>3918</v>
      </c>
    </row>
    <row r="1224" spans="1:5">
      <c r="A1224" s="60" t="s">
        <v>1464</v>
      </c>
      <c r="B1224" s="301">
        <v>2143</v>
      </c>
      <c r="C1224" s="254">
        <f>B1224/E1224</f>
        <v>0.56230000000000002</v>
      </c>
      <c r="E1224" s="237">
        <v>3811</v>
      </c>
    </row>
    <row r="1225" spans="1:5">
      <c r="A1225" s="60" t="s">
        <v>538</v>
      </c>
      <c r="B1225" s="301">
        <v>1570</v>
      </c>
      <c r="C1225" s="254">
        <f>B1225/E1225</f>
        <v>2.3752</v>
      </c>
      <c r="E1225" s="237">
        <v>661</v>
      </c>
    </row>
    <row r="1226" spans="1:5">
      <c r="A1226" s="60" t="s">
        <v>539</v>
      </c>
      <c r="B1226" s="301">
        <v>0</v>
      </c>
      <c r="C1226" s="254"/>
      <c r="E1226" s="237"/>
    </row>
    <row r="1227" spans="1:5">
      <c r="A1227" s="60" t="s">
        <v>540</v>
      </c>
      <c r="B1227" s="301">
        <v>0</v>
      </c>
      <c r="C1227" s="254"/>
      <c r="E1227" s="237"/>
    </row>
    <row r="1228" spans="1:5">
      <c r="A1228" s="60" t="s">
        <v>1465</v>
      </c>
      <c r="B1228" s="301">
        <v>5</v>
      </c>
      <c r="C1228" s="254">
        <f>B1228/E1228</f>
        <v>0.2</v>
      </c>
      <c r="E1228" s="237">
        <v>25</v>
      </c>
    </row>
    <row r="1229" spans="1:5">
      <c r="A1229" s="60" t="s">
        <v>1466</v>
      </c>
      <c r="B1229" s="301">
        <v>20</v>
      </c>
      <c r="C1229" s="254">
        <f>B1229/E1229</f>
        <v>0.66669999999999996</v>
      </c>
      <c r="E1229" s="237">
        <v>30</v>
      </c>
    </row>
    <row r="1230" spans="1:5">
      <c r="A1230" s="60" t="s">
        <v>1467</v>
      </c>
      <c r="B1230" s="301">
        <v>52</v>
      </c>
      <c r="C1230" s="254">
        <f>B1230/E1230</f>
        <v>1.1556</v>
      </c>
      <c r="E1230" s="237">
        <v>45</v>
      </c>
    </row>
    <row r="1231" spans="1:5">
      <c r="A1231" s="60" t="s">
        <v>1468</v>
      </c>
      <c r="B1231" s="301">
        <v>0</v>
      </c>
      <c r="C1231" s="254"/>
      <c r="E1231" s="237"/>
    </row>
    <row r="1232" spans="1:5">
      <c r="A1232" s="60" t="s">
        <v>1469</v>
      </c>
      <c r="B1232" s="301">
        <v>124</v>
      </c>
      <c r="C1232" s="254">
        <f>B1232/E1232</f>
        <v>0.4</v>
      </c>
      <c r="E1232" s="237">
        <v>310</v>
      </c>
    </row>
    <row r="1233" spans="1:5">
      <c r="A1233" s="60" t="s">
        <v>1470</v>
      </c>
      <c r="B1233" s="301">
        <v>0</v>
      </c>
      <c r="C1233" s="254"/>
      <c r="E1233" s="237"/>
    </row>
    <row r="1234" spans="1:5">
      <c r="A1234" s="60" t="s">
        <v>1471</v>
      </c>
      <c r="B1234" s="301">
        <v>155</v>
      </c>
      <c r="C1234" s="254">
        <f>B1234/E1234</f>
        <v>2.1528</v>
      </c>
      <c r="E1234" s="237">
        <v>72</v>
      </c>
    </row>
    <row r="1235" spans="1:5">
      <c r="A1235" s="60" t="s">
        <v>1472</v>
      </c>
      <c r="B1235" s="301">
        <v>105</v>
      </c>
      <c r="C1235" s="254">
        <f>B1235/E1235</f>
        <v>2.625</v>
      </c>
      <c r="E1235" s="237">
        <v>40</v>
      </c>
    </row>
    <row r="1236" spans="1:5">
      <c r="A1236" s="60" t="s">
        <v>1473</v>
      </c>
      <c r="B1236" s="301">
        <v>0</v>
      </c>
      <c r="C1236" s="254"/>
      <c r="E1236" s="237"/>
    </row>
    <row r="1237" spans="1:5">
      <c r="A1237" s="60" t="s">
        <v>1474</v>
      </c>
      <c r="B1237" s="301">
        <v>0</v>
      </c>
      <c r="C1237" s="254"/>
      <c r="E1237" s="237"/>
    </row>
    <row r="1238" spans="1:5">
      <c r="A1238" s="60" t="s">
        <v>1475</v>
      </c>
      <c r="B1238" s="301">
        <v>0</v>
      </c>
      <c r="C1238" s="254"/>
      <c r="E1238" s="237">
        <v>30</v>
      </c>
    </row>
    <row r="1239" spans="1:5">
      <c r="A1239" s="60" t="s">
        <v>1476</v>
      </c>
      <c r="B1239" s="301">
        <v>0</v>
      </c>
      <c r="C1239" s="254"/>
      <c r="E1239" s="237"/>
    </row>
    <row r="1240" spans="1:5">
      <c r="A1240" s="60" t="s">
        <v>1477</v>
      </c>
      <c r="B1240" s="301">
        <v>0</v>
      </c>
      <c r="C1240" s="254"/>
      <c r="E1240" s="237"/>
    </row>
    <row r="1241" spans="1:5">
      <c r="A1241" s="60" t="s">
        <v>1478</v>
      </c>
      <c r="B1241" s="301">
        <v>0</v>
      </c>
      <c r="C1241" s="254"/>
      <c r="E1241" s="237"/>
    </row>
    <row r="1242" spans="1:5">
      <c r="A1242" s="60" t="s">
        <v>547</v>
      </c>
      <c r="B1242" s="301">
        <v>0</v>
      </c>
      <c r="C1242" s="254"/>
      <c r="E1242" s="237"/>
    </row>
    <row r="1243" spans="1:5">
      <c r="A1243" s="60" t="s">
        <v>1479</v>
      </c>
      <c r="B1243" s="301">
        <v>112</v>
      </c>
      <c r="C1243" s="254">
        <f>B1243/E1243</f>
        <v>4.3099999999999999E-2</v>
      </c>
      <c r="E1243" s="237">
        <v>2598</v>
      </c>
    </row>
    <row r="1244" spans="1:5">
      <c r="A1244" s="60" t="s">
        <v>1480</v>
      </c>
      <c r="B1244" s="301">
        <v>6</v>
      </c>
      <c r="C1244" s="254">
        <f>B1244/E1244</f>
        <v>0.54549999999999998</v>
      </c>
      <c r="E1244" s="237">
        <v>11</v>
      </c>
    </row>
    <row r="1245" spans="1:5">
      <c r="A1245" s="60" t="s">
        <v>538</v>
      </c>
      <c r="B1245" s="301"/>
      <c r="C1245" s="254"/>
      <c r="E1245" s="60"/>
    </row>
    <row r="1246" spans="1:5">
      <c r="A1246" s="60" t="s">
        <v>539</v>
      </c>
      <c r="B1246" s="301"/>
      <c r="C1246" s="254"/>
      <c r="E1246" s="60"/>
    </row>
    <row r="1247" spans="1:5">
      <c r="A1247" s="60" t="s">
        <v>540</v>
      </c>
      <c r="B1247" s="301"/>
      <c r="C1247" s="254"/>
      <c r="E1247" s="60"/>
    </row>
    <row r="1248" spans="1:5">
      <c r="A1248" s="60" t="s">
        <v>1481</v>
      </c>
      <c r="B1248" s="301"/>
      <c r="C1248" s="254"/>
      <c r="E1248" s="60"/>
    </row>
    <row r="1249" spans="1:5">
      <c r="A1249" s="60" t="s">
        <v>1482</v>
      </c>
      <c r="B1249" s="301"/>
      <c r="C1249" s="254"/>
      <c r="E1249" s="60"/>
    </row>
    <row r="1250" spans="1:5">
      <c r="A1250" s="60" t="s">
        <v>1483</v>
      </c>
      <c r="B1250" s="301"/>
      <c r="C1250" s="254"/>
      <c r="E1250" s="60"/>
    </row>
    <row r="1251" spans="1:5">
      <c r="A1251" s="60" t="s">
        <v>1484</v>
      </c>
      <c r="B1251" s="301"/>
      <c r="C1251" s="254"/>
      <c r="E1251" s="60"/>
    </row>
    <row r="1252" spans="1:5">
      <c r="A1252" s="60" t="s">
        <v>1485</v>
      </c>
      <c r="B1252" s="301"/>
      <c r="C1252" s="254"/>
      <c r="E1252" s="60"/>
    </row>
    <row r="1253" spans="1:5">
      <c r="A1253" s="60" t="s">
        <v>1486</v>
      </c>
      <c r="B1253" s="301"/>
      <c r="C1253" s="254"/>
      <c r="E1253" s="60"/>
    </row>
    <row r="1254" spans="1:5">
      <c r="A1254" s="60" t="s">
        <v>1487</v>
      </c>
      <c r="B1254" s="301"/>
      <c r="C1254" s="254"/>
      <c r="E1254" s="60"/>
    </row>
    <row r="1255" spans="1:5">
      <c r="A1255" s="60" t="s">
        <v>1488</v>
      </c>
      <c r="B1255" s="301"/>
      <c r="C1255" s="254"/>
      <c r="E1255" s="60"/>
    </row>
    <row r="1256" spans="1:5">
      <c r="A1256" s="60" t="s">
        <v>1489</v>
      </c>
      <c r="B1256" s="301"/>
      <c r="C1256" s="254"/>
      <c r="E1256" s="60"/>
    </row>
    <row r="1257" spans="1:5">
      <c r="A1257" s="60" t="s">
        <v>1490</v>
      </c>
      <c r="B1257" s="301"/>
      <c r="C1257" s="254"/>
      <c r="E1257" s="60"/>
    </row>
    <row r="1258" spans="1:5">
      <c r="A1258" s="60" t="s">
        <v>1491</v>
      </c>
      <c r="B1258" s="301"/>
      <c r="C1258" s="254"/>
      <c r="E1258" s="60"/>
    </row>
    <row r="1259" spans="1:5">
      <c r="A1259" s="60" t="s">
        <v>1492</v>
      </c>
      <c r="B1259" s="301"/>
      <c r="C1259" s="254"/>
      <c r="E1259" s="60"/>
    </row>
    <row r="1260" spans="1:5">
      <c r="A1260" s="60" t="s">
        <v>1493</v>
      </c>
      <c r="B1260" s="301"/>
      <c r="C1260" s="254"/>
      <c r="E1260" s="237">
        <v>11</v>
      </c>
    </row>
    <row r="1261" spans="1:5">
      <c r="A1261" s="60" t="s">
        <v>547</v>
      </c>
      <c r="B1261" s="301"/>
      <c r="C1261" s="254"/>
      <c r="E1261" s="60"/>
    </row>
    <row r="1262" spans="1:5">
      <c r="A1262" s="60" t="s">
        <v>1494</v>
      </c>
      <c r="B1262" s="301">
        <v>6</v>
      </c>
      <c r="C1262" s="254"/>
      <c r="E1262" s="60"/>
    </row>
    <row r="1263" spans="1:5">
      <c r="A1263" s="60" t="s">
        <v>1495</v>
      </c>
      <c r="B1263" s="301"/>
      <c r="C1263" s="254"/>
      <c r="E1263" s="60"/>
    </row>
    <row r="1264" spans="1:5">
      <c r="A1264" s="60" t="s">
        <v>538</v>
      </c>
      <c r="B1264" s="301"/>
      <c r="C1264" s="254"/>
      <c r="E1264" s="60"/>
    </row>
    <row r="1265" spans="1:5">
      <c r="A1265" s="60" t="s">
        <v>539</v>
      </c>
      <c r="B1265" s="301"/>
      <c r="C1265" s="254"/>
      <c r="E1265" s="60"/>
    </row>
    <row r="1266" spans="1:5">
      <c r="A1266" s="60" t="s">
        <v>540</v>
      </c>
      <c r="B1266" s="301"/>
      <c r="C1266" s="254"/>
      <c r="E1266" s="60"/>
    </row>
    <row r="1267" spans="1:5">
      <c r="A1267" s="60" t="s">
        <v>1496</v>
      </c>
      <c r="B1267" s="301"/>
      <c r="C1267" s="254"/>
      <c r="E1267" s="60"/>
    </row>
    <row r="1268" spans="1:5">
      <c r="A1268" s="60" t="s">
        <v>1497</v>
      </c>
      <c r="B1268" s="301"/>
      <c r="C1268" s="254"/>
      <c r="E1268" s="60"/>
    </row>
    <row r="1269" spans="1:5">
      <c r="A1269" s="60" t="s">
        <v>1498</v>
      </c>
      <c r="B1269" s="301"/>
      <c r="C1269" s="254"/>
      <c r="E1269" s="60"/>
    </row>
    <row r="1270" spans="1:5">
      <c r="A1270" s="60" t="s">
        <v>547</v>
      </c>
      <c r="B1270" s="301"/>
      <c r="C1270" s="254"/>
      <c r="E1270" s="60"/>
    </row>
    <row r="1271" spans="1:5">
      <c r="A1271" s="60" t="s">
        <v>1499</v>
      </c>
      <c r="B1271" s="301"/>
      <c r="C1271" s="254"/>
      <c r="E1271" s="60"/>
    </row>
    <row r="1272" spans="1:5">
      <c r="A1272" s="60" t="s">
        <v>1500</v>
      </c>
      <c r="B1272" s="301">
        <v>4</v>
      </c>
      <c r="C1272" s="254">
        <f>B1272/E1272</f>
        <v>1</v>
      </c>
      <c r="E1272" s="237">
        <v>4</v>
      </c>
    </row>
    <row r="1273" spans="1:5">
      <c r="A1273" s="60" t="s">
        <v>538</v>
      </c>
      <c r="B1273" s="301"/>
      <c r="C1273" s="254"/>
      <c r="E1273" s="60"/>
    </row>
    <row r="1274" spans="1:5">
      <c r="A1274" s="60" t="s">
        <v>539</v>
      </c>
      <c r="B1274" s="301"/>
      <c r="C1274" s="254"/>
      <c r="E1274" s="60"/>
    </row>
    <row r="1275" spans="1:5">
      <c r="A1275" s="60" t="s">
        <v>540</v>
      </c>
      <c r="B1275" s="301"/>
      <c r="C1275" s="254"/>
      <c r="E1275" s="60"/>
    </row>
    <row r="1276" spans="1:5">
      <c r="A1276" s="60" t="s">
        <v>1501</v>
      </c>
      <c r="B1276" s="301"/>
      <c r="C1276" s="254"/>
      <c r="E1276" s="60"/>
    </row>
    <row r="1277" spans="1:5">
      <c r="A1277" s="60" t="s">
        <v>1502</v>
      </c>
      <c r="B1277" s="301"/>
      <c r="C1277" s="254"/>
      <c r="E1277" s="60"/>
    </row>
    <row r="1278" spans="1:5">
      <c r="A1278" s="60" t="s">
        <v>1503</v>
      </c>
      <c r="B1278" s="301">
        <v>4</v>
      </c>
      <c r="C1278" s="254">
        <f>B1278/E1278</f>
        <v>1</v>
      </c>
      <c r="E1278" s="237">
        <v>4</v>
      </c>
    </row>
    <row r="1279" spans="1:5">
      <c r="A1279" s="60" t="s">
        <v>1504</v>
      </c>
      <c r="B1279" s="301"/>
      <c r="C1279" s="254"/>
      <c r="E1279" s="60"/>
    </row>
    <row r="1280" spans="1:5">
      <c r="A1280" s="60" t="s">
        <v>1505</v>
      </c>
      <c r="B1280" s="301"/>
      <c r="C1280" s="254"/>
      <c r="E1280" s="60"/>
    </row>
    <row r="1281" spans="1:5">
      <c r="A1281" s="60" t="s">
        <v>1506</v>
      </c>
      <c r="B1281" s="301"/>
      <c r="C1281" s="254"/>
      <c r="E1281" s="60"/>
    </row>
    <row r="1282" spans="1:5">
      <c r="A1282" s="60" t="s">
        <v>1507</v>
      </c>
      <c r="B1282" s="301"/>
      <c r="C1282" s="254"/>
      <c r="E1282" s="60"/>
    </row>
    <row r="1283" spans="1:5">
      <c r="A1283" s="60" t="s">
        <v>1508</v>
      </c>
      <c r="B1283" s="301"/>
      <c r="C1283" s="254"/>
      <c r="E1283" s="60"/>
    </row>
    <row r="1284" spans="1:5">
      <c r="A1284" s="60" t="s">
        <v>1509</v>
      </c>
      <c r="B1284" s="301"/>
      <c r="C1284" s="254"/>
      <c r="E1284" s="60"/>
    </row>
    <row r="1285" spans="1:5">
      <c r="A1285" s="60" t="s">
        <v>1510</v>
      </c>
      <c r="B1285" s="301">
        <v>75</v>
      </c>
      <c r="C1285" s="254">
        <f>B1285/E1285</f>
        <v>0.81520000000000004</v>
      </c>
      <c r="E1285" s="237">
        <v>92</v>
      </c>
    </row>
    <row r="1286" spans="1:5">
      <c r="A1286" s="60" t="s">
        <v>538</v>
      </c>
      <c r="B1286" s="301">
        <v>75</v>
      </c>
      <c r="C1286" s="254">
        <f>B1286/E1286</f>
        <v>0.81520000000000004</v>
      </c>
      <c r="E1286" s="237">
        <v>92</v>
      </c>
    </row>
    <row r="1287" spans="1:5">
      <c r="A1287" s="60" t="s">
        <v>539</v>
      </c>
      <c r="B1287" s="301"/>
      <c r="C1287" s="254"/>
      <c r="E1287" s="60"/>
    </row>
    <row r="1288" spans="1:5">
      <c r="A1288" s="60" t="s">
        <v>540</v>
      </c>
      <c r="B1288" s="301"/>
      <c r="C1288" s="254"/>
      <c r="E1288" s="60"/>
    </row>
    <row r="1289" spans="1:5">
      <c r="A1289" s="60" t="s">
        <v>1511</v>
      </c>
      <c r="B1289" s="301"/>
      <c r="C1289" s="254"/>
      <c r="E1289" s="60"/>
    </row>
    <row r="1290" spans="1:5">
      <c r="A1290" s="60" t="s">
        <v>1512</v>
      </c>
      <c r="B1290" s="301"/>
      <c r="C1290" s="254"/>
      <c r="E1290" s="60"/>
    </row>
    <row r="1291" spans="1:5">
      <c r="A1291" s="60" t="s">
        <v>1513</v>
      </c>
      <c r="B1291" s="301"/>
      <c r="C1291" s="254"/>
      <c r="E1291" s="60"/>
    </row>
    <row r="1292" spans="1:5">
      <c r="A1292" s="60" t="s">
        <v>1514</v>
      </c>
      <c r="B1292" s="301"/>
      <c r="C1292" s="254"/>
      <c r="E1292" s="60"/>
    </row>
    <row r="1293" spans="1:5">
      <c r="A1293" s="60" t="s">
        <v>1515</v>
      </c>
      <c r="B1293" s="301"/>
      <c r="C1293" s="254"/>
      <c r="E1293" s="60"/>
    </row>
    <row r="1294" spans="1:5">
      <c r="A1294" s="60" t="s">
        <v>1516</v>
      </c>
      <c r="B1294" s="301"/>
      <c r="C1294" s="254"/>
      <c r="E1294" s="60"/>
    </row>
    <row r="1295" spans="1:5">
      <c r="A1295" s="60" t="s">
        <v>1517</v>
      </c>
      <c r="B1295" s="301"/>
      <c r="C1295" s="254"/>
      <c r="E1295" s="60"/>
    </row>
    <row r="1296" spans="1:5">
      <c r="A1296" s="60" t="s">
        <v>1518</v>
      </c>
      <c r="B1296" s="301"/>
      <c r="C1296" s="254"/>
      <c r="E1296" s="60"/>
    </row>
    <row r="1297" spans="1:5">
      <c r="A1297" s="60" t="s">
        <v>1519</v>
      </c>
      <c r="B1297" s="301"/>
      <c r="C1297" s="254"/>
      <c r="E1297" s="60"/>
    </row>
    <row r="1298" spans="1:5">
      <c r="A1298" s="60" t="s">
        <v>1520</v>
      </c>
      <c r="B1298" s="301"/>
      <c r="C1298" s="254"/>
      <c r="E1298" s="60"/>
    </row>
    <row r="1299" spans="1:5">
      <c r="A1299" s="60" t="s">
        <v>1521</v>
      </c>
      <c r="B1299" s="301"/>
      <c r="C1299" s="254"/>
      <c r="E1299" s="60"/>
    </row>
    <row r="1300" spans="1:5">
      <c r="A1300" s="60" t="s">
        <v>1522</v>
      </c>
      <c r="B1300" s="301"/>
      <c r="C1300" s="254"/>
      <c r="E1300" s="60"/>
    </row>
    <row r="1301" spans="1:5">
      <c r="A1301" s="60" t="s">
        <v>1523</v>
      </c>
      <c r="B1301" s="301"/>
      <c r="C1301" s="254"/>
      <c r="E1301" s="60"/>
    </row>
    <row r="1302" spans="1:5">
      <c r="A1302" s="240" t="s">
        <v>1615</v>
      </c>
      <c r="B1302" s="300">
        <v>3675</v>
      </c>
      <c r="C1302" s="254">
        <f>B1302/E1302</f>
        <v>16.479800000000001</v>
      </c>
      <c r="E1302" s="237">
        <v>223</v>
      </c>
    </row>
    <row r="1303" spans="1:5">
      <c r="A1303" s="60" t="s">
        <v>1524</v>
      </c>
      <c r="B1303" s="301">
        <v>3675</v>
      </c>
      <c r="C1303" s="254">
        <f>B1303/E1303</f>
        <v>16.479800000000001</v>
      </c>
      <c r="E1303" s="237">
        <v>223</v>
      </c>
    </row>
    <row r="1304" spans="1:5">
      <c r="A1304" s="60" t="s">
        <v>1525</v>
      </c>
      <c r="B1304" s="301"/>
      <c r="C1304" s="254"/>
      <c r="E1304" s="60"/>
    </row>
    <row r="1305" spans="1:5">
      <c r="A1305" s="60" t="s">
        <v>1526</v>
      </c>
      <c r="B1305" s="301"/>
      <c r="C1305" s="254"/>
      <c r="E1305" s="60"/>
    </row>
    <row r="1306" spans="1:5">
      <c r="A1306" s="60" t="s">
        <v>1527</v>
      </c>
      <c r="B1306" s="301">
        <v>552</v>
      </c>
      <c r="C1306" s="254">
        <f>B1306/E1306</f>
        <v>19.034500000000001</v>
      </c>
      <c r="E1306" s="237">
        <v>29</v>
      </c>
    </row>
    <row r="1307" spans="1:5">
      <c r="A1307" s="60" t="s">
        <v>1528</v>
      </c>
      <c r="B1307" s="301"/>
      <c r="C1307" s="254"/>
      <c r="E1307" s="237"/>
    </row>
    <row r="1308" spans="1:5">
      <c r="A1308" s="60" t="s">
        <v>1529</v>
      </c>
      <c r="B1308" s="301"/>
      <c r="C1308" s="254"/>
      <c r="E1308" s="237"/>
    </row>
    <row r="1309" spans="1:5">
      <c r="A1309" s="60" t="s">
        <v>1530</v>
      </c>
      <c r="B1309" s="301">
        <v>602</v>
      </c>
      <c r="C1309" s="254">
        <f>B1309/E1309</f>
        <v>10.379300000000001</v>
      </c>
      <c r="E1309" s="237">
        <v>58</v>
      </c>
    </row>
    <row r="1310" spans="1:5">
      <c r="A1310" s="60" t="s">
        <v>1531</v>
      </c>
      <c r="B1310" s="301"/>
      <c r="C1310" s="254"/>
      <c r="E1310" s="237"/>
    </row>
    <row r="1311" spans="1:5">
      <c r="A1311" s="60" t="s">
        <v>1532</v>
      </c>
      <c r="B1311" s="301">
        <v>2521</v>
      </c>
      <c r="C1311" s="254">
        <f>B1311/E1311</f>
        <v>18.536799999999999</v>
      </c>
      <c r="E1311" s="237">
        <v>136</v>
      </c>
    </row>
    <row r="1312" spans="1:5">
      <c r="A1312" s="60" t="s">
        <v>1533</v>
      </c>
      <c r="B1312" s="301"/>
      <c r="C1312" s="254"/>
      <c r="E1312" s="60"/>
    </row>
    <row r="1313" spans="1:5">
      <c r="A1313" s="60" t="s">
        <v>1534</v>
      </c>
      <c r="B1313" s="301"/>
      <c r="C1313" s="254"/>
      <c r="E1313" s="60"/>
    </row>
    <row r="1314" spans="1:5">
      <c r="A1314" s="60" t="s">
        <v>1535</v>
      </c>
      <c r="B1314" s="301"/>
      <c r="C1314" s="254"/>
      <c r="E1314" s="60"/>
    </row>
    <row r="1315" spans="1:5">
      <c r="A1315" s="60" t="s">
        <v>1536</v>
      </c>
      <c r="B1315" s="301"/>
      <c r="C1315" s="254"/>
      <c r="E1315" s="60"/>
    </row>
    <row r="1316" spans="1:5">
      <c r="A1316" s="60" t="s">
        <v>1537</v>
      </c>
      <c r="B1316" s="301"/>
      <c r="C1316" s="254"/>
      <c r="E1316" s="60"/>
    </row>
    <row r="1317" spans="1:5">
      <c r="A1317" s="60" t="s">
        <v>1538</v>
      </c>
      <c r="B1317" s="301"/>
      <c r="C1317" s="254"/>
      <c r="E1317" s="60"/>
    </row>
    <row r="1318" spans="1:5">
      <c r="A1318" s="60" t="s">
        <v>1539</v>
      </c>
      <c r="B1318" s="301"/>
      <c r="C1318" s="254"/>
      <c r="E1318" s="60"/>
    </row>
    <row r="1319" spans="1:5">
      <c r="A1319" s="60" t="s">
        <v>1540</v>
      </c>
      <c r="B1319" s="301"/>
      <c r="C1319" s="254"/>
      <c r="E1319" s="60"/>
    </row>
    <row r="1320" spans="1:5">
      <c r="A1320" s="240" t="s">
        <v>1616</v>
      </c>
      <c r="B1320" s="300">
        <v>362</v>
      </c>
      <c r="C1320" s="254">
        <f>B1320/E1320</f>
        <v>0.69479999999999997</v>
      </c>
      <c r="E1320" s="237">
        <v>521</v>
      </c>
    </row>
    <row r="1321" spans="1:5">
      <c r="A1321" s="60" t="s">
        <v>1541</v>
      </c>
      <c r="B1321" s="301">
        <v>362</v>
      </c>
      <c r="C1321" s="254">
        <f>B1321/E1321</f>
        <v>0.97570000000000001</v>
      </c>
      <c r="E1321" s="237">
        <v>371</v>
      </c>
    </row>
    <row r="1322" spans="1:5">
      <c r="A1322" s="60" t="s">
        <v>538</v>
      </c>
      <c r="B1322" s="301">
        <v>218</v>
      </c>
      <c r="C1322" s="254">
        <f>B1322/E1322</f>
        <v>0.96040000000000003</v>
      </c>
      <c r="E1322" s="237">
        <v>227</v>
      </c>
    </row>
    <row r="1323" spans="1:5">
      <c r="A1323" s="60" t="s">
        <v>539</v>
      </c>
      <c r="B1323" s="301"/>
      <c r="C1323" s="254"/>
      <c r="E1323" s="60"/>
    </row>
    <row r="1324" spans="1:5">
      <c r="A1324" s="60" t="s">
        <v>540</v>
      </c>
      <c r="B1324" s="301"/>
      <c r="C1324" s="254"/>
      <c r="E1324" s="60"/>
    </row>
    <row r="1325" spans="1:5">
      <c r="A1325" s="60" t="s">
        <v>1542</v>
      </c>
      <c r="B1325" s="301"/>
      <c r="C1325" s="254"/>
      <c r="E1325" s="60"/>
    </row>
    <row r="1326" spans="1:5">
      <c r="A1326" s="60" t="s">
        <v>1543</v>
      </c>
      <c r="B1326" s="301"/>
      <c r="C1326" s="254"/>
      <c r="E1326" s="60"/>
    </row>
    <row r="1327" spans="1:5">
      <c r="A1327" s="60" t="s">
        <v>1544</v>
      </c>
      <c r="B1327" s="301"/>
      <c r="C1327" s="254"/>
      <c r="E1327" s="60"/>
    </row>
    <row r="1328" spans="1:5">
      <c r="A1328" s="60" t="s">
        <v>1545</v>
      </c>
      <c r="B1328" s="301"/>
      <c r="C1328" s="254"/>
      <c r="E1328" s="60"/>
    </row>
    <row r="1329" spans="1:5">
      <c r="A1329" s="60" t="s">
        <v>1546</v>
      </c>
      <c r="B1329" s="301"/>
      <c r="C1329" s="254"/>
      <c r="E1329" s="60"/>
    </row>
    <row r="1330" spans="1:5">
      <c r="A1330" s="60" t="s">
        <v>1547</v>
      </c>
      <c r="B1330" s="301"/>
      <c r="C1330" s="254"/>
      <c r="E1330" s="60"/>
    </row>
    <row r="1331" spans="1:5">
      <c r="A1331" s="60" t="s">
        <v>1548</v>
      </c>
      <c r="B1331" s="301"/>
      <c r="C1331" s="254"/>
      <c r="E1331" s="60"/>
    </row>
    <row r="1332" spans="1:5">
      <c r="A1332" s="60" t="s">
        <v>1549</v>
      </c>
      <c r="B1332" s="301">
        <v>144</v>
      </c>
      <c r="C1332" s="254">
        <f>B1332/E1332</f>
        <v>1</v>
      </c>
      <c r="E1332" s="237">
        <v>144</v>
      </c>
    </row>
    <row r="1333" spans="1:5">
      <c r="A1333" s="60" t="s">
        <v>1550</v>
      </c>
      <c r="B1333" s="301"/>
      <c r="C1333" s="254"/>
      <c r="E1333" s="60"/>
    </row>
    <row r="1334" spans="1:5">
      <c r="A1334" s="60" t="s">
        <v>547</v>
      </c>
      <c r="B1334" s="301"/>
      <c r="C1334" s="254"/>
      <c r="E1334" s="60"/>
    </row>
    <row r="1335" spans="1:5">
      <c r="A1335" s="60" t="s">
        <v>1551</v>
      </c>
      <c r="B1335" s="301"/>
      <c r="C1335" s="254"/>
      <c r="E1335" s="60"/>
    </row>
    <row r="1336" spans="1:5">
      <c r="A1336" s="60" t="s">
        <v>1552</v>
      </c>
      <c r="B1336" s="301"/>
      <c r="C1336" s="254"/>
      <c r="E1336" s="60"/>
    </row>
    <row r="1337" spans="1:5">
      <c r="A1337" s="60" t="s">
        <v>538</v>
      </c>
      <c r="B1337" s="301"/>
      <c r="C1337" s="254"/>
      <c r="E1337" s="60"/>
    </row>
    <row r="1338" spans="1:5">
      <c r="A1338" s="60" t="s">
        <v>539</v>
      </c>
      <c r="B1338" s="301"/>
      <c r="C1338" s="254"/>
      <c r="E1338" s="60"/>
    </row>
    <row r="1339" spans="1:5">
      <c r="A1339" s="60" t="s">
        <v>540</v>
      </c>
      <c r="B1339" s="301"/>
      <c r="C1339" s="254"/>
      <c r="E1339" s="60"/>
    </row>
    <row r="1340" spans="1:5">
      <c r="A1340" s="60" t="s">
        <v>1553</v>
      </c>
      <c r="B1340" s="301"/>
      <c r="C1340" s="254"/>
      <c r="E1340" s="60"/>
    </row>
    <row r="1341" spans="1:5">
      <c r="A1341" s="60" t="s">
        <v>1554</v>
      </c>
      <c r="B1341" s="301"/>
      <c r="C1341" s="254"/>
      <c r="E1341" s="60"/>
    </row>
    <row r="1342" spans="1:5">
      <c r="A1342" s="60" t="s">
        <v>1555</v>
      </c>
      <c r="B1342" s="301"/>
      <c r="C1342" s="254"/>
      <c r="E1342" s="60"/>
    </row>
    <row r="1343" spans="1:5">
      <c r="A1343" s="60" t="s">
        <v>1556</v>
      </c>
      <c r="B1343" s="301"/>
      <c r="C1343" s="254"/>
      <c r="E1343" s="60"/>
    </row>
    <row r="1344" spans="1:5">
      <c r="A1344" s="60" t="s">
        <v>1557</v>
      </c>
      <c r="B1344" s="301"/>
      <c r="C1344" s="254"/>
      <c r="E1344" s="60"/>
    </row>
    <row r="1345" spans="1:5">
      <c r="A1345" s="60" t="s">
        <v>1558</v>
      </c>
      <c r="B1345" s="301"/>
      <c r="C1345" s="254"/>
      <c r="E1345" s="60"/>
    </row>
    <row r="1346" spans="1:5">
      <c r="A1346" s="60" t="s">
        <v>1559</v>
      </c>
      <c r="B1346" s="301"/>
      <c r="C1346" s="254"/>
      <c r="E1346" s="60"/>
    </row>
    <row r="1347" spans="1:5">
      <c r="A1347" s="60" t="s">
        <v>1560</v>
      </c>
      <c r="B1347" s="301"/>
      <c r="C1347" s="254"/>
      <c r="E1347" s="60"/>
    </row>
    <row r="1348" spans="1:5">
      <c r="A1348" s="60" t="s">
        <v>547</v>
      </c>
      <c r="B1348" s="301"/>
      <c r="C1348" s="254"/>
      <c r="E1348" s="60"/>
    </row>
    <row r="1349" spans="1:5">
      <c r="A1349" s="60" t="s">
        <v>1561</v>
      </c>
      <c r="B1349" s="301"/>
      <c r="C1349" s="254"/>
      <c r="E1349" s="60"/>
    </row>
    <row r="1350" spans="1:5">
      <c r="A1350" s="60" t="s">
        <v>1562</v>
      </c>
      <c r="B1350" s="301"/>
      <c r="C1350" s="254"/>
      <c r="E1350" s="60"/>
    </row>
    <row r="1351" spans="1:5">
      <c r="A1351" s="60" t="s">
        <v>1563</v>
      </c>
      <c r="B1351" s="301"/>
      <c r="C1351" s="254"/>
      <c r="E1351" s="60"/>
    </row>
    <row r="1352" spans="1:5">
      <c r="A1352" s="60" t="s">
        <v>1564</v>
      </c>
      <c r="B1352" s="301"/>
      <c r="C1352" s="254"/>
      <c r="E1352" s="60"/>
    </row>
    <row r="1353" spans="1:5">
      <c r="A1353" s="60" t="s">
        <v>1565</v>
      </c>
      <c r="B1353" s="301"/>
      <c r="C1353" s="254"/>
      <c r="E1353" s="60"/>
    </row>
    <row r="1354" spans="1:5">
      <c r="A1354" s="60" t="s">
        <v>1566</v>
      </c>
      <c r="B1354" s="301"/>
      <c r="C1354" s="254"/>
      <c r="E1354" s="60"/>
    </row>
    <row r="1355" spans="1:5">
      <c r="A1355" s="60" t="s">
        <v>1567</v>
      </c>
      <c r="B1355" s="301"/>
      <c r="C1355" s="254"/>
      <c r="E1355" s="237">
        <v>150</v>
      </c>
    </row>
    <row r="1356" spans="1:5">
      <c r="A1356" s="60" t="s">
        <v>1568</v>
      </c>
      <c r="B1356" s="301"/>
      <c r="C1356" s="254"/>
      <c r="E1356" s="237"/>
    </row>
    <row r="1357" spans="1:5">
      <c r="A1357" s="60" t="s">
        <v>1569</v>
      </c>
      <c r="B1357" s="301"/>
      <c r="C1357" s="254"/>
      <c r="E1357" s="237"/>
    </row>
    <row r="1358" spans="1:5">
      <c r="A1358" s="60" t="s">
        <v>1570</v>
      </c>
      <c r="B1358" s="301"/>
      <c r="C1358" s="254"/>
      <c r="E1358" s="237">
        <v>150</v>
      </c>
    </row>
    <row r="1359" spans="1:5">
      <c r="A1359" s="60" t="s">
        <v>1571</v>
      </c>
      <c r="B1359" s="301"/>
      <c r="C1359" s="254"/>
      <c r="E1359" s="60"/>
    </row>
    <row r="1360" spans="1:5">
      <c r="A1360" s="60" t="s">
        <v>1572</v>
      </c>
      <c r="B1360" s="301"/>
      <c r="C1360" s="254"/>
      <c r="E1360" s="60"/>
    </row>
    <row r="1361" spans="1:5">
      <c r="A1361" s="60" t="s">
        <v>1573</v>
      </c>
      <c r="B1361" s="301"/>
      <c r="C1361" s="254"/>
      <c r="E1361" s="60"/>
    </row>
    <row r="1362" spans="1:5">
      <c r="A1362" s="60" t="s">
        <v>1574</v>
      </c>
      <c r="B1362" s="301"/>
      <c r="C1362" s="254"/>
      <c r="E1362" s="60"/>
    </row>
    <row r="1363" spans="1:5">
      <c r="A1363" s="60" t="s">
        <v>1575</v>
      </c>
      <c r="B1363" s="301"/>
      <c r="C1363" s="254"/>
      <c r="E1363" s="60"/>
    </row>
    <row r="1364" spans="1:5">
      <c r="A1364" s="60" t="s">
        <v>1576</v>
      </c>
      <c r="B1364" s="301"/>
      <c r="C1364" s="254"/>
      <c r="E1364" s="60"/>
    </row>
    <row r="1365" spans="1:5">
      <c r="A1365" s="60" t="s">
        <v>1577</v>
      </c>
      <c r="B1365" s="301"/>
      <c r="C1365" s="254"/>
      <c r="E1365" s="60"/>
    </row>
    <row r="1366" spans="1:5">
      <c r="A1366" s="60" t="s">
        <v>1578</v>
      </c>
      <c r="B1366" s="301"/>
      <c r="C1366" s="254"/>
      <c r="E1366" s="60"/>
    </row>
    <row r="1367" spans="1:5">
      <c r="A1367" s="60" t="s">
        <v>1579</v>
      </c>
      <c r="B1367" s="301"/>
      <c r="C1367" s="254"/>
      <c r="E1367" s="60"/>
    </row>
    <row r="1368" spans="1:5">
      <c r="A1368" s="60" t="s">
        <v>1580</v>
      </c>
      <c r="B1368" s="301"/>
      <c r="C1368" s="254"/>
      <c r="E1368" s="60"/>
    </row>
    <row r="1369" spans="1:5">
      <c r="A1369" s="60" t="s">
        <v>1581</v>
      </c>
      <c r="B1369" s="301"/>
      <c r="C1369" s="254"/>
      <c r="E1369" s="60"/>
    </row>
    <row r="1370" spans="1:5">
      <c r="A1370" s="60" t="s">
        <v>1582</v>
      </c>
      <c r="B1370" s="301"/>
      <c r="C1370" s="254"/>
      <c r="E1370" s="60"/>
    </row>
    <row r="1371" spans="1:5">
      <c r="A1371" s="60" t="s">
        <v>1583</v>
      </c>
      <c r="B1371" s="301"/>
      <c r="C1371" s="254"/>
      <c r="E1371" s="60"/>
    </row>
    <row r="1372" spans="1:5">
      <c r="A1372" s="60" t="s">
        <v>1584</v>
      </c>
      <c r="B1372" s="301"/>
      <c r="C1372" s="254"/>
      <c r="E1372" s="60"/>
    </row>
    <row r="1373" spans="1:5">
      <c r="A1373" s="240" t="s">
        <v>1617</v>
      </c>
      <c r="B1373" s="300">
        <v>1093</v>
      </c>
      <c r="C1373" s="254">
        <f>B1373/E1373</f>
        <v>1.2117</v>
      </c>
      <c r="E1373" s="237">
        <v>902.05</v>
      </c>
    </row>
    <row r="1374" spans="1:5">
      <c r="A1374" s="60" t="s">
        <v>1585</v>
      </c>
      <c r="B1374" s="301">
        <v>1093</v>
      </c>
      <c r="C1374" s="254">
        <f>B1374/E1374</f>
        <v>1.2117</v>
      </c>
      <c r="E1374" s="237">
        <v>902.05</v>
      </c>
    </row>
    <row r="1375" spans="1:5">
      <c r="A1375" s="60" t="s">
        <v>1586</v>
      </c>
      <c r="B1375" s="301">
        <v>1093</v>
      </c>
      <c r="C1375" s="254">
        <f>B1375/E1375</f>
        <v>1.2117</v>
      </c>
      <c r="E1375" s="237">
        <v>902.05</v>
      </c>
    </row>
    <row r="1376" spans="1:5">
      <c r="A1376" s="240" t="s">
        <v>1618</v>
      </c>
      <c r="B1376" s="300">
        <v>5744</v>
      </c>
      <c r="C1376" s="254">
        <f>B1376/E1376</f>
        <v>1.3295999999999999</v>
      </c>
      <c r="E1376" s="237">
        <v>4320</v>
      </c>
    </row>
    <row r="1377" spans="1:5">
      <c r="A1377" s="60" t="s">
        <v>1587</v>
      </c>
      <c r="B1377" s="301">
        <v>0</v>
      </c>
      <c r="C1377" s="254"/>
      <c r="E1377" s="60"/>
    </row>
    <row r="1378" spans="1:5">
      <c r="A1378" s="60" t="s">
        <v>1588</v>
      </c>
      <c r="B1378" s="301">
        <v>0</v>
      </c>
      <c r="C1378" s="254"/>
      <c r="E1378" s="60"/>
    </row>
    <row r="1379" spans="1:5">
      <c r="A1379" s="60" t="s">
        <v>1589</v>
      </c>
      <c r="B1379" s="301">
        <v>5744</v>
      </c>
      <c r="C1379" s="254">
        <f>B1379/E1379</f>
        <v>1.3295999999999999</v>
      </c>
      <c r="E1379" s="237">
        <v>4320</v>
      </c>
    </row>
    <row r="1380" spans="1:5">
      <c r="A1380" s="60" t="s">
        <v>1590</v>
      </c>
      <c r="B1380" s="301">
        <v>5744</v>
      </c>
      <c r="C1380" s="254">
        <f>B1380/E1380</f>
        <v>1.3295999999999999</v>
      </c>
      <c r="E1380" s="237">
        <v>4320</v>
      </c>
    </row>
    <row r="1381" spans="1:5">
      <c r="A1381" s="60" t="s">
        <v>1591</v>
      </c>
      <c r="B1381" s="301">
        <v>0</v>
      </c>
      <c r="C1381" s="254"/>
      <c r="E1381" s="60"/>
    </row>
    <row r="1382" spans="1:5">
      <c r="A1382" s="60" t="s">
        <v>1592</v>
      </c>
      <c r="B1382" s="301">
        <v>0</v>
      </c>
      <c r="C1382" s="254"/>
      <c r="E1382" s="60"/>
    </row>
    <row r="1383" spans="1:5">
      <c r="A1383" s="60" t="s">
        <v>1593</v>
      </c>
      <c r="B1383" s="301">
        <v>0</v>
      </c>
      <c r="C1383" s="254"/>
      <c r="E1383" s="60"/>
    </row>
    <row r="1384" spans="1:5">
      <c r="A1384" s="240" t="s">
        <v>1619</v>
      </c>
      <c r="B1384" s="300">
        <v>44</v>
      </c>
      <c r="C1384" s="254">
        <f>B1384/E1384</f>
        <v>0.81479999999999997</v>
      </c>
      <c r="E1384" s="237">
        <v>54</v>
      </c>
    </row>
    <row r="1385" spans="1:5">
      <c r="A1385" s="60" t="s">
        <v>1594</v>
      </c>
      <c r="B1385" s="301">
        <v>0</v>
      </c>
      <c r="C1385" s="254"/>
      <c r="E1385" s="60"/>
    </row>
    <row r="1386" spans="1:5">
      <c r="A1386" s="60" t="s">
        <v>1595</v>
      </c>
      <c r="B1386" s="301">
        <v>0</v>
      </c>
      <c r="C1386" s="254"/>
      <c r="E1386" s="60"/>
    </row>
    <row r="1387" spans="1:5">
      <c r="A1387" s="60" t="s">
        <v>1596</v>
      </c>
      <c r="B1387" s="301">
        <v>44</v>
      </c>
      <c r="C1387" s="254">
        <f>B1387/E1387</f>
        <v>0.81479999999999997</v>
      </c>
      <c r="E1387" s="237">
        <v>54</v>
      </c>
    </row>
  </sheetData>
  <autoFilter ref="A2:C54">
    <filterColumn colId="0" showButton="0"/>
  </autoFilter>
  <mergeCells count="4">
    <mergeCell ref="A2:C2"/>
    <mergeCell ref="A4:A5"/>
    <mergeCell ref="B4:B5"/>
    <mergeCell ref="C4:C5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firstPageNumber="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5"/>
  <sheetViews>
    <sheetView showZeros="0" workbookViewId="0">
      <selection activeCell="I10" sqref="I10"/>
    </sheetView>
  </sheetViews>
  <sheetFormatPr defaultRowHeight="14.25"/>
  <cols>
    <col min="1" max="1" width="30.125" style="61" customWidth="1"/>
    <col min="2" max="2" width="17" style="61" hidden="1" customWidth="1"/>
    <col min="3" max="3" width="33" style="61" customWidth="1"/>
    <col min="4" max="4" width="16.125" style="61" hidden="1" customWidth="1"/>
    <col min="5" max="256" width="9" style="61"/>
    <col min="257" max="257" width="31.625" style="61" customWidth="1"/>
    <col min="258" max="260" width="19.25" style="61" customWidth="1"/>
    <col min="261" max="512" width="9" style="61"/>
    <col min="513" max="513" width="31.625" style="61" customWidth="1"/>
    <col min="514" max="516" width="19.25" style="61" customWidth="1"/>
    <col min="517" max="768" width="9" style="61"/>
    <col min="769" max="769" width="31.625" style="61" customWidth="1"/>
    <col min="770" max="772" width="19.25" style="61" customWidth="1"/>
    <col min="773" max="1024" width="9" style="61"/>
    <col min="1025" max="1025" width="31.625" style="61" customWidth="1"/>
    <col min="1026" max="1028" width="19.25" style="61" customWidth="1"/>
    <col min="1029" max="1280" width="9" style="61"/>
    <col min="1281" max="1281" width="31.625" style="61" customWidth="1"/>
    <col min="1282" max="1284" width="19.25" style="61" customWidth="1"/>
    <col min="1285" max="1536" width="9" style="61"/>
    <col min="1537" max="1537" width="31.625" style="61" customWidth="1"/>
    <col min="1538" max="1540" width="19.25" style="61" customWidth="1"/>
    <col min="1541" max="1792" width="9" style="61"/>
    <col min="1793" max="1793" width="31.625" style="61" customWidth="1"/>
    <col min="1794" max="1796" width="19.25" style="61" customWidth="1"/>
    <col min="1797" max="2048" width="9" style="61"/>
    <col min="2049" max="2049" width="31.625" style="61" customWidth="1"/>
    <col min="2050" max="2052" width="19.25" style="61" customWidth="1"/>
    <col min="2053" max="2304" width="9" style="61"/>
    <col min="2305" max="2305" width="31.625" style="61" customWidth="1"/>
    <col min="2306" max="2308" width="19.25" style="61" customWidth="1"/>
    <col min="2309" max="2560" width="9" style="61"/>
    <col min="2561" max="2561" width="31.625" style="61" customWidth="1"/>
    <col min="2562" max="2564" width="19.25" style="61" customWidth="1"/>
    <col min="2565" max="2816" width="9" style="61"/>
    <col min="2817" max="2817" width="31.625" style="61" customWidth="1"/>
    <col min="2818" max="2820" width="19.25" style="61" customWidth="1"/>
    <col min="2821" max="3072" width="9" style="61"/>
    <col min="3073" max="3073" width="31.625" style="61" customWidth="1"/>
    <col min="3074" max="3076" width="19.25" style="61" customWidth="1"/>
    <col min="3077" max="3328" width="9" style="61"/>
    <col min="3329" max="3329" width="31.625" style="61" customWidth="1"/>
    <col min="3330" max="3332" width="19.25" style="61" customWidth="1"/>
    <col min="3333" max="3584" width="9" style="61"/>
    <col min="3585" max="3585" width="31.625" style="61" customWidth="1"/>
    <col min="3586" max="3588" width="19.25" style="61" customWidth="1"/>
    <col min="3589" max="3840" width="9" style="61"/>
    <col min="3841" max="3841" width="31.625" style="61" customWidth="1"/>
    <col min="3842" max="3844" width="19.25" style="61" customWidth="1"/>
    <col min="3845" max="4096" width="9" style="61"/>
    <col min="4097" max="4097" width="31.625" style="61" customWidth="1"/>
    <col min="4098" max="4100" width="19.25" style="61" customWidth="1"/>
    <col min="4101" max="4352" width="9" style="61"/>
    <col min="4353" max="4353" width="31.625" style="61" customWidth="1"/>
    <col min="4354" max="4356" width="19.25" style="61" customWidth="1"/>
    <col min="4357" max="4608" width="9" style="61"/>
    <col min="4609" max="4609" width="31.625" style="61" customWidth="1"/>
    <col min="4610" max="4612" width="19.25" style="61" customWidth="1"/>
    <col min="4613" max="4864" width="9" style="61"/>
    <col min="4865" max="4865" width="31.625" style="61" customWidth="1"/>
    <col min="4866" max="4868" width="19.25" style="61" customWidth="1"/>
    <col min="4869" max="5120" width="9" style="61"/>
    <col min="5121" max="5121" width="31.625" style="61" customWidth="1"/>
    <col min="5122" max="5124" width="19.25" style="61" customWidth="1"/>
    <col min="5125" max="5376" width="9" style="61"/>
    <col min="5377" max="5377" width="31.625" style="61" customWidth="1"/>
    <col min="5378" max="5380" width="19.25" style="61" customWidth="1"/>
    <col min="5381" max="5632" width="9" style="61"/>
    <col min="5633" max="5633" width="31.625" style="61" customWidth="1"/>
    <col min="5634" max="5636" width="19.25" style="61" customWidth="1"/>
    <col min="5637" max="5888" width="9" style="61"/>
    <col min="5889" max="5889" width="31.625" style="61" customWidth="1"/>
    <col min="5890" max="5892" width="19.25" style="61" customWidth="1"/>
    <col min="5893" max="6144" width="9" style="61"/>
    <col min="6145" max="6145" width="31.625" style="61" customWidth="1"/>
    <col min="6146" max="6148" width="19.25" style="61" customWidth="1"/>
    <col min="6149" max="6400" width="9" style="61"/>
    <col min="6401" max="6401" width="31.625" style="61" customWidth="1"/>
    <col min="6402" max="6404" width="19.25" style="61" customWidth="1"/>
    <col min="6405" max="6656" width="9" style="61"/>
    <col min="6657" max="6657" width="31.625" style="61" customWidth="1"/>
    <col min="6658" max="6660" width="19.25" style="61" customWidth="1"/>
    <col min="6661" max="6912" width="9" style="61"/>
    <col min="6913" max="6913" width="31.625" style="61" customWidth="1"/>
    <col min="6914" max="6916" width="19.25" style="61" customWidth="1"/>
    <col min="6917" max="7168" width="9" style="61"/>
    <col min="7169" max="7169" width="31.625" style="61" customWidth="1"/>
    <col min="7170" max="7172" width="19.25" style="61" customWidth="1"/>
    <col min="7173" max="7424" width="9" style="61"/>
    <col min="7425" max="7425" width="31.625" style="61" customWidth="1"/>
    <col min="7426" max="7428" width="19.25" style="61" customWidth="1"/>
    <col min="7429" max="7680" width="9" style="61"/>
    <col min="7681" max="7681" width="31.625" style="61" customWidth="1"/>
    <col min="7682" max="7684" width="19.25" style="61" customWidth="1"/>
    <col min="7685" max="7936" width="9" style="61"/>
    <col min="7937" max="7937" width="31.625" style="61" customWidth="1"/>
    <col min="7938" max="7940" width="19.25" style="61" customWidth="1"/>
    <col min="7941" max="8192" width="9" style="61"/>
    <col min="8193" max="8193" width="31.625" style="61" customWidth="1"/>
    <col min="8194" max="8196" width="19.25" style="61" customWidth="1"/>
    <col min="8197" max="8448" width="9" style="61"/>
    <col min="8449" max="8449" width="31.625" style="61" customWidth="1"/>
    <col min="8450" max="8452" width="19.25" style="61" customWidth="1"/>
    <col min="8453" max="8704" width="9" style="61"/>
    <col min="8705" max="8705" width="31.625" style="61" customWidth="1"/>
    <col min="8706" max="8708" width="19.25" style="61" customWidth="1"/>
    <col min="8709" max="8960" width="9" style="61"/>
    <col min="8961" max="8961" width="31.625" style="61" customWidth="1"/>
    <col min="8962" max="8964" width="19.25" style="61" customWidth="1"/>
    <col min="8965" max="9216" width="9" style="61"/>
    <col min="9217" max="9217" width="31.625" style="61" customWidth="1"/>
    <col min="9218" max="9220" width="19.25" style="61" customWidth="1"/>
    <col min="9221" max="9472" width="9" style="61"/>
    <col min="9473" max="9473" width="31.625" style="61" customWidth="1"/>
    <col min="9474" max="9476" width="19.25" style="61" customWidth="1"/>
    <col min="9477" max="9728" width="9" style="61"/>
    <col min="9729" max="9729" width="31.625" style="61" customWidth="1"/>
    <col min="9730" max="9732" width="19.25" style="61" customWidth="1"/>
    <col min="9733" max="9984" width="9" style="61"/>
    <col min="9985" max="9985" width="31.625" style="61" customWidth="1"/>
    <col min="9986" max="9988" width="19.25" style="61" customWidth="1"/>
    <col min="9989" max="10240" width="9" style="61"/>
    <col min="10241" max="10241" width="31.625" style="61" customWidth="1"/>
    <col min="10242" max="10244" width="19.25" style="61" customWidth="1"/>
    <col min="10245" max="10496" width="9" style="61"/>
    <col min="10497" max="10497" width="31.625" style="61" customWidth="1"/>
    <col min="10498" max="10500" width="19.25" style="61" customWidth="1"/>
    <col min="10501" max="10752" width="9" style="61"/>
    <col min="10753" max="10753" width="31.625" style="61" customWidth="1"/>
    <col min="10754" max="10756" width="19.25" style="61" customWidth="1"/>
    <col min="10757" max="11008" width="9" style="61"/>
    <col min="11009" max="11009" width="31.625" style="61" customWidth="1"/>
    <col min="11010" max="11012" width="19.25" style="61" customWidth="1"/>
    <col min="11013" max="11264" width="9" style="61"/>
    <col min="11265" max="11265" width="31.625" style="61" customWidth="1"/>
    <col min="11266" max="11268" width="19.25" style="61" customWidth="1"/>
    <col min="11269" max="11520" width="9" style="61"/>
    <col min="11521" max="11521" width="31.625" style="61" customWidth="1"/>
    <col min="11522" max="11524" width="19.25" style="61" customWidth="1"/>
    <col min="11525" max="11776" width="9" style="61"/>
    <col min="11777" max="11777" width="31.625" style="61" customWidth="1"/>
    <col min="11778" max="11780" width="19.25" style="61" customWidth="1"/>
    <col min="11781" max="12032" width="9" style="61"/>
    <col min="12033" max="12033" width="31.625" style="61" customWidth="1"/>
    <col min="12034" max="12036" width="19.25" style="61" customWidth="1"/>
    <col min="12037" max="12288" width="9" style="61"/>
    <col min="12289" max="12289" width="31.625" style="61" customWidth="1"/>
    <col min="12290" max="12292" width="19.25" style="61" customWidth="1"/>
    <col min="12293" max="12544" width="9" style="61"/>
    <col min="12545" max="12545" width="31.625" style="61" customWidth="1"/>
    <col min="12546" max="12548" width="19.25" style="61" customWidth="1"/>
    <col min="12549" max="12800" width="9" style="61"/>
    <col min="12801" max="12801" width="31.625" style="61" customWidth="1"/>
    <col min="12802" max="12804" width="19.25" style="61" customWidth="1"/>
    <col min="12805" max="13056" width="9" style="61"/>
    <col min="13057" max="13057" width="31.625" style="61" customWidth="1"/>
    <col min="13058" max="13060" width="19.25" style="61" customWidth="1"/>
    <col min="13061" max="13312" width="9" style="61"/>
    <col min="13313" max="13313" width="31.625" style="61" customWidth="1"/>
    <col min="13314" max="13316" width="19.25" style="61" customWidth="1"/>
    <col min="13317" max="13568" width="9" style="61"/>
    <col min="13569" max="13569" width="31.625" style="61" customWidth="1"/>
    <col min="13570" max="13572" width="19.25" style="61" customWidth="1"/>
    <col min="13573" max="13824" width="9" style="61"/>
    <col min="13825" max="13825" width="31.625" style="61" customWidth="1"/>
    <col min="13826" max="13828" width="19.25" style="61" customWidth="1"/>
    <col min="13829" max="14080" width="9" style="61"/>
    <col min="14081" max="14081" width="31.625" style="61" customWidth="1"/>
    <col min="14082" max="14084" width="19.25" style="61" customWidth="1"/>
    <col min="14085" max="14336" width="9" style="61"/>
    <col min="14337" max="14337" width="31.625" style="61" customWidth="1"/>
    <col min="14338" max="14340" width="19.25" style="61" customWidth="1"/>
    <col min="14341" max="14592" width="9" style="61"/>
    <col min="14593" max="14593" width="31.625" style="61" customWidth="1"/>
    <col min="14594" max="14596" width="19.25" style="61" customWidth="1"/>
    <col min="14597" max="14848" width="9" style="61"/>
    <col min="14849" max="14849" width="31.625" style="61" customWidth="1"/>
    <col min="14850" max="14852" width="19.25" style="61" customWidth="1"/>
    <col min="14853" max="15104" width="9" style="61"/>
    <col min="15105" max="15105" width="31.625" style="61" customWidth="1"/>
    <col min="15106" max="15108" width="19.25" style="61" customWidth="1"/>
    <col min="15109" max="15360" width="9" style="61"/>
    <col min="15361" max="15361" width="31.625" style="61" customWidth="1"/>
    <col min="15362" max="15364" width="19.25" style="61" customWidth="1"/>
    <col min="15365" max="15616" width="9" style="61"/>
    <col min="15617" max="15617" width="31.625" style="61" customWidth="1"/>
    <col min="15618" max="15620" width="19.25" style="61" customWidth="1"/>
    <col min="15621" max="15872" width="9" style="61"/>
    <col min="15873" max="15873" width="31.625" style="61" customWidth="1"/>
    <col min="15874" max="15876" width="19.25" style="61" customWidth="1"/>
    <col min="15877" max="16128" width="9" style="61"/>
    <col min="16129" max="16129" width="31.625" style="61" customWidth="1"/>
    <col min="16130" max="16132" width="19.25" style="61" customWidth="1"/>
    <col min="16133" max="16384" width="9" style="61"/>
  </cols>
  <sheetData>
    <row r="1" spans="1:4">
      <c r="A1" s="61" t="s">
        <v>221</v>
      </c>
    </row>
    <row r="2" spans="1:4" ht="39.75" customHeight="1">
      <c r="A2" s="323" t="s">
        <v>1631</v>
      </c>
      <c r="B2" s="323"/>
      <c r="C2" s="323"/>
      <c r="D2" s="323"/>
    </row>
    <row r="3" spans="1:4" ht="21" customHeight="1">
      <c r="A3" s="330"/>
      <c r="B3" s="330"/>
      <c r="C3" s="330"/>
      <c r="D3" s="39" t="s">
        <v>222</v>
      </c>
    </row>
    <row r="4" spans="1:4" ht="29.25" customHeight="1">
      <c r="A4" s="41" t="s">
        <v>108</v>
      </c>
      <c r="B4" s="43" t="s">
        <v>223</v>
      </c>
      <c r="C4" s="43" t="s">
        <v>224</v>
      </c>
      <c r="D4" s="42" t="s">
        <v>225</v>
      </c>
    </row>
    <row r="5" spans="1:4" ht="21" customHeight="1">
      <c r="A5" s="41" t="s">
        <v>347</v>
      </c>
      <c r="B5" s="245"/>
      <c r="C5" s="245">
        <v>168068.57</v>
      </c>
      <c r="D5" s="42"/>
    </row>
    <row r="6" spans="1:4" ht="21" customHeight="1">
      <c r="A6" s="5" t="s">
        <v>1622</v>
      </c>
      <c r="B6" s="246"/>
      <c r="C6" s="246">
        <v>71684.34</v>
      </c>
      <c r="D6" s="6"/>
    </row>
    <row r="7" spans="1:4" ht="21" customHeight="1">
      <c r="A7" s="5" t="s">
        <v>1623</v>
      </c>
      <c r="B7" s="246"/>
      <c r="C7" s="247">
        <v>40139.040000000001</v>
      </c>
      <c r="D7" s="6"/>
    </row>
    <row r="8" spans="1:4" ht="21" customHeight="1">
      <c r="A8" s="5" t="s">
        <v>1624</v>
      </c>
      <c r="B8" s="246"/>
      <c r="C8" s="247">
        <v>15387.93</v>
      </c>
      <c r="D8" s="6"/>
    </row>
    <row r="9" spans="1:4" ht="21" customHeight="1">
      <c r="A9" s="5" t="s">
        <v>1625</v>
      </c>
      <c r="B9" s="246"/>
      <c r="C9" s="306">
        <v>6041.25</v>
      </c>
      <c r="D9" s="6"/>
    </row>
    <row r="10" spans="1:4" ht="21" customHeight="1">
      <c r="A10" s="5" t="s">
        <v>1626</v>
      </c>
      <c r="B10" s="246"/>
      <c r="C10" s="247"/>
      <c r="D10" s="6"/>
    </row>
    <row r="11" spans="1:4" ht="21" customHeight="1">
      <c r="A11" s="5" t="s">
        <v>1627</v>
      </c>
      <c r="B11" s="246"/>
      <c r="C11" s="247">
        <v>3023.18</v>
      </c>
      <c r="D11" s="6"/>
    </row>
    <row r="12" spans="1:4" ht="21" customHeight="1">
      <c r="A12" s="5" t="s">
        <v>1628</v>
      </c>
      <c r="B12" s="246"/>
      <c r="C12" s="247">
        <v>10674.56</v>
      </c>
      <c r="D12" s="6"/>
    </row>
    <row r="13" spans="1:4" ht="21" customHeight="1">
      <c r="A13" s="5" t="s">
        <v>1629</v>
      </c>
      <c r="B13" s="246"/>
      <c r="C13" s="247">
        <v>21118.27</v>
      </c>
      <c r="D13" s="6"/>
    </row>
    <row r="14" spans="1:4" ht="21" customHeight="1">
      <c r="A14" s="5" t="s">
        <v>1630</v>
      </c>
      <c r="B14" s="246"/>
      <c r="C14" s="247"/>
      <c r="D14" s="6"/>
    </row>
    <row r="15" spans="1:4" ht="35.450000000000003" customHeight="1">
      <c r="A15" s="331" t="s">
        <v>452</v>
      </c>
      <c r="B15" s="332"/>
      <c r="C15" s="332"/>
      <c r="D15" s="332"/>
    </row>
  </sheetData>
  <mergeCells count="3">
    <mergeCell ref="A2:D2"/>
    <mergeCell ref="A3:C3"/>
    <mergeCell ref="A15:D15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firstPageNumber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E106"/>
  <sheetViews>
    <sheetView showZeros="0" workbookViewId="0">
      <selection activeCell="J9" sqref="J9"/>
    </sheetView>
  </sheetViews>
  <sheetFormatPr defaultRowHeight="14.25"/>
  <cols>
    <col min="1" max="1" width="37" style="61" customWidth="1"/>
    <col min="2" max="2" width="16.125" style="61" hidden="1" customWidth="1"/>
    <col min="3" max="3" width="39.75" style="61" customWidth="1"/>
    <col min="4" max="4" width="16.75" style="61" hidden="1" customWidth="1"/>
    <col min="5" max="5" width="12.75" style="61" bestFit="1" customWidth="1"/>
    <col min="6" max="256" width="9" style="61"/>
    <col min="257" max="257" width="30.125" style="61" customWidth="1"/>
    <col min="258" max="260" width="21.125" style="61" customWidth="1"/>
    <col min="261" max="512" width="9" style="61"/>
    <col min="513" max="513" width="30.125" style="61" customWidth="1"/>
    <col min="514" max="516" width="21.125" style="61" customWidth="1"/>
    <col min="517" max="768" width="9" style="61"/>
    <col min="769" max="769" width="30.125" style="61" customWidth="1"/>
    <col min="770" max="772" width="21.125" style="61" customWidth="1"/>
    <col min="773" max="1024" width="9" style="61"/>
    <col min="1025" max="1025" width="30.125" style="61" customWidth="1"/>
    <col min="1026" max="1028" width="21.125" style="61" customWidth="1"/>
    <col min="1029" max="1280" width="9" style="61"/>
    <col min="1281" max="1281" width="30.125" style="61" customWidth="1"/>
    <col min="1282" max="1284" width="21.125" style="61" customWidth="1"/>
    <col min="1285" max="1536" width="9" style="61"/>
    <col min="1537" max="1537" width="30.125" style="61" customWidth="1"/>
    <col min="1538" max="1540" width="21.125" style="61" customWidth="1"/>
    <col min="1541" max="1792" width="9" style="61"/>
    <col min="1793" max="1793" width="30.125" style="61" customWidth="1"/>
    <col min="1794" max="1796" width="21.125" style="61" customWidth="1"/>
    <col min="1797" max="2048" width="9" style="61"/>
    <col min="2049" max="2049" width="30.125" style="61" customWidth="1"/>
    <col min="2050" max="2052" width="21.125" style="61" customWidth="1"/>
    <col min="2053" max="2304" width="9" style="61"/>
    <col min="2305" max="2305" width="30.125" style="61" customWidth="1"/>
    <col min="2306" max="2308" width="21.125" style="61" customWidth="1"/>
    <col min="2309" max="2560" width="9" style="61"/>
    <col min="2561" max="2561" width="30.125" style="61" customWidth="1"/>
    <col min="2562" max="2564" width="21.125" style="61" customWidth="1"/>
    <col min="2565" max="2816" width="9" style="61"/>
    <col min="2817" max="2817" width="30.125" style="61" customWidth="1"/>
    <col min="2818" max="2820" width="21.125" style="61" customWidth="1"/>
    <col min="2821" max="3072" width="9" style="61"/>
    <col min="3073" max="3073" width="30.125" style="61" customWidth="1"/>
    <col min="3074" max="3076" width="21.125" style="61" customWidth="1"/>
    <col min="3077" max="3328" width="9" style="61"/>
    <col min="3329" max="3329" width="30.125" style="61" customWidth="1"/>
    <col min="3330" max="3332" width="21.125" style="61" customWidth="1"/>
    <col min="3333" max="3584" width="9" style="61"/>
    <col min="3585" max="3585" width="30.125" style="61" customWidth="1"/>
    <col min="3586" max="3588" width="21.125" style="61" customWidth="1"/>
    <col min="3589" max="3840" width="9" style="61"/>
    <col min="3841" max="3841" width="30.125" style="61" customWidth="1"/>
    <col min="3842" max="3844" width="21.125" style="61" customWidth="1"/>
    <col min="3845" max="4096" width="9" style="61"/>
    <col min="4097" max="4097" width="30.125" style="61" customWidth="1"/>
    <col min="4098" max="4100" width="21.125" style="61" customWidth="1"/>
    <col min="4101" max="4352" width="9" style="61"/>
    <col min="4353" max="4353" width="30.125" style="61" customWidth="1"/>
    <col min="4354" max="4356" width="21.125" style="61" customWidth="1"/>
    <col min="4357" max="4608" width="9" style="61"/>
    <col min="4609" max="4609" width="30.125" style="61" customWidth="1"/>
    <col min="4610" max="4612" width="21.125" style="61" customWidth="1"/>
    <col min="4613" max="4864" width="9" style="61"/>
    <col min="4865" max="4865" width="30.125" style="61" customWidth="1"/>
    <col min="4866" max="4868" width="21.125" style="61" customWidth="1"/>
    <col min="4869" max="5120" width="9" style="61"/>
    <col min="5121" max="5121" width="30.125" style="61" customWidth="1"/>
    <col min="5122" max="5124" width="21.125" style="61" customWidth="1"/>
    <col min="5125" max="5376" width="9" style="61"/>
    <col min="5377" max="5377" width="30.125" style="61" customWidth="1"/>
    <col min="5378" max="5380" width="21.125" style="61" customWidth="1"/>
    <col min="5381" max="5632" width="9" style="61"/>
    <col min="5633" max="5633" width="30.125" style="61" customWidth="1"/>
    <col min="5634" max="5636" width="21.125" style="61" customWidth="1"/>
    <col min="5637" max="5888" width="9" style="61"/>
    <col min="5889" max="5889" width="30.125" style="61" customWidth="1"/>
    <col min="5890" max="5892" width="21.125" style="61" customWidth="1"/>
    <col min="5893" max="6144" width="9" style="61"/>
    <col min="6145" max="6145" width="30.125" style="61" customWidth="1"/>
    <col min="6146" max="6148" width="21.125" style="61" customWidth="1"/>
    <col min="6149" max="6400" width="9" style="61"/>
    <col min="6401" max="6401" width="30.125" style="61" customWidth="1"/>
    <col min="6402" max="6404" width="21.125" style="61" customWidth="1"/>
    <col min="6405" max="6656" width="9" style="61"/>
    <col min="6657" max="6657" width="30.125" style="61" customWidth="1"/>
    <col min="6658" max="6660" width="21.125" style="61" customWidth="1"/>
    <col min="6661" max="6912" width="9" style="61"/>
    <col min="6913" max="6913" width="30.125" style="61" customWidth="1"/>
    <col min="6914" max="6916" width="21.125" style="61" customWidth="1"/>
    <col min="6917" max="7168" width="9" style="61"/>
    <col min="7169" max="7169" width="30.125" style="61" customWidth="1"/>
    <col min="7170" max="7172" width="21.125" style="61" customWidth="1"/>
    <col min="7173" max="7424" width="9" style="61"/>
    <col min="7425" max="7425" width="30.125" style="61" customWidth="1"/>
    <col min="7426" max="7428" width="21.125" style="61" customWidth="1"/>
    <col min="7429" max="7680" width="9" style="61"/>
    <col min="7681" max="7681" width="30.125" style="61" customWidth="1"/>
    <col min="7682" max="7684" width="21.125" style="61" customWidth="1"/>
    <col min="7685" max="7936" width="9" style="61"/>
    <col min="7937" max="7937" width="30.125" style="61" customWidth="1"/>
    <col min="7938" max="7940" width="21.125" style="61" customWidth="1"/>
    <col min="7941" max="8192" width="9" style="61"/>
    <col min="8193" max="8193" width="30.125" style="61" customWidth="1"/>
    <col min="8194" max="8196" width="21.125" style="61" customWidth="1"/>
    <col min="8197" max="8448" width="9" style="61"/>
    <col min="8449" max="8449" width="30.125" style="61" customWidth="1"/>
    <col min="8450" max="8452" width="21.125" style="61" customWidth="1"/>
    <col min="8453" max="8704" width="9" style="61"/>
    <col min="8705" max="8705" width="30.125" style="61" customWidth="1"/>
    <col min="8706" max="8708" width="21.125" style="61" customWidth="1"/>
    <col min="8709" max="8960" width="9" style="61"/>
    <col min="8961" max="8961" width="30.125" style="61" customWidth="1"/>
    <col min="8962" max="8964" width="21.125" style="61" customWidth="1"/>
    <col min="8965" max="9216" width="9" style="61"/>
    <col min="9217" max="9217" width="30.125" style="61" customWidth="1"/>
    <col min="9218" max="9220" width="21.125" style="61" customWidth="1"/>
    <col min="9221" max="9472" width="9" style="61"/>
    <col min="9473" max="9473" width="30.125" style="61" customWidth="1"/>
    <col min="9474" max="9476" width="21.125" style="61" customWidth="1"/>
    <col min="9477" max="9728" width="9" style="61"/>
    <col min="9729" max="9729" width="30.125" style="61" customWidth="1"/>
    <col min="9730" max="9732" width="21.125" style="61" customWidth="1"/>
    <col min="9733" max="9984" width="9" style="61"/>
    <col min="9985" max="9985" width="30.125" style="61" customWidth="1"/>
    <col min="9986" max="9988" width="21.125" style="61" customWidth="1"/>
    <col min="9989" max="10240" width="9" style="61"/>
    <col min="10241" max="10241" width="30.125" style="61" customWidth="1"/>
    <col min="10242" max="10244" width="21.125" style="61" customWidth="1"/>
    <col min="10245" max="10496" width="9" style="61"/>
    <col min="10497" max="10497" width="30.125" style="61" customWidth="1"/>
    <col min="10498" max="10500" width="21.125" style="61" customWidth="1"/>
    <col min="10501" max="10752" width="9" style="61"/>
    <col min="10753" max="10753" width="30.125" style="61" customWidth="1"/>
    <col min="10754" max="10756" width="21.125" style="61" customWidth="1"/>
    <col min="10757" max="11008" width="9" style="61"/>
    <col min="11009" max="11009" width="30.125" style="61" customWidth="1"/>
    <col min="11010" max="11012" width="21.125" style="61" customWidth="1"/>
    <col min="11013" max="11264" width="9" style="61"/>
    <col min="11265" max="11265" width="30.125" style="61" customWidth="1"/>
    <col min="11266" max="11268" width="21.125" style="61" customWidth="1"/>
    <col min="11269" max="11520" width="9" style="61"/>
    <col min="11521" max="11521" width="30.125" style="61" customWidth="1"/>
    <col min="11522" max="11524" width="21.125" style="61" customWidth="1"/>
    <col min="11525" max="11776" width="9" style="61"/>
    <col min="11777" max="11777" width="30.125" style="61" customWidth="1"/>
    <col min="11778" max="11780" width="21.125" style="61" customWidth="1"/>
    <col min="11781" max="12032" width="9" style="61"/>
    <col min="12033" max="12033" width="30.125" style="61" customWidth="1"/>
    <col min="12034" max="12036" width="21.125" style="61" customWidth="1"/>
    <col min="12037" max="12288" width="9" style="61"/>
    <col min="12289" max="12289" width="30.125" style="61" customWidth="1"/>
    <col min="12290" max="12292" width="21.125" style="61" customWidth="1"/>
    <col min="12293" max="12544" width="9" style="61"/>
    <col min="12545" max="12545" width="30.125" style="61" customWidth="1"/>
    <col min="12546" max="12548" width="21.125" style="61" customWidth="1"/>
    <col min="12549" max="12800" width="9" style="61"/>
    <col min="12801" max="12801" width="30.125" style="61" customWidth="1"/>
    <col min="12802" max="12804" width="21.125" style="61" customWidth="1"/>
    <col min="12805" max="13056" width="9" style="61"/>
    <col min="13057" max="13057" width="30.125" style="61" customWidth="1"/>
    <col min="13058" max="13060" width="21.125" style="61" customWidth="1"/>
    <col min="13061" max="13312" width="9" style="61"/>
    <col min="13313" max="13313" width="30.125" style="61" customWidth="1"/>
    <col min="13314" max="13316" width="21.125" style="61" customWidth="1"/>
    <col min="13317" max="13568" width="9" style="61"/>
    <col min="13569" max="13569" width="30.125" style="61" customWidth="1"/>
    <col min="13570" max="13572" width="21.125" style="61" customWidth="1"/>
    <col min="13573" max="13824" width="9" style="61"/>
    <col min="13825" max="13825" width="30.125" style="61" customWidth="1"/>
    <col min="13826" max="13828" width="21.125" style="61" customWidth="1"/>
    <col min="13829" max="14080" width="9" style="61"/>
    <col min="14081" max="14081" width="30.125" style="61" customWidth="1"/>
    <col min="14082" max="14084" width="21.125" style="61" customWidth="1"/>
    <col min="14085" max="14336" width="9" style="61"/>
    <col min="14337" max="14337" width="30.125" style="61" customWidth="1"/>
    <col min="14338" max="14340" width="21.125" style="61" customWidth="1"/>
    <col min="14341" max="14592" width="9" style="61"/>
    <col min="14593" max="14593" width="30.125" style="61" customWidth="1"/>
    <col min="14594" max="14596" width="21.125" style="61" customWidth="1"/>
    <col min="14597" max="14848" width="9" style="61"/>
    <col min="14849" max="14849" width="30.125" style="61" customWidth="1"/>
    <col min="14850" max="14852" width="21.125" style="61" customWidth="1"/>
    <col min="14853" max="15104" width="9" style="61"/>
    <col min="15105" max="15105" width="30.125" style="61" customWidth="1"/>
    <col min="15106" max="15108" width="21.125" style="61" customWidth="1"/>
    <col min="15109" max="15360" width="9" style="61"/>
    <col min="15361" max="15361" width="30.125" style="61" customWidth="1"/>
    <col min="15362" max="15364" width="21.125" style="61" customWidth="1"/>
    <col min="15365" max="15616" width="9" style="61"/>
    <col min="15617" max="15617" width="30.125" style="61" customWidth="1"/>
    <col min="15618" max="15620" width="21.125" style="61" customWidth="1"/>
    <col min="15621" max="15872" width="9" style="61"/>
    <col min="15873" max="15873" width="30.125" style="61" customWidth="1"/>
    <col min="15874" max="15876" width="21.125" style="61" customWidth="1"/>
    <col min="15877" max="16128" width="9" style="61"/>
    <col min="16129" max="16129" width="30.125" style="61" customWidth="1"/>
    <col min="16130" max="16132" width="21.125" style="61" customWidth="1"/>
    <col min="16133" max="16384" width="9" style="61"/>
  </cols>
  <sheetData>
    <row r="1" spans="1:5">
      <c r="A1" s="61" t="s">
        <v>133</v>
      </c>
    </row>
    <row r="2" spans="1:5" ht="52.5" customHeight="1">
      <c r="A2" s="333" t="s">
        <v>1634</v>
      </c>
      <c r="B2" s="333"/>
      <c r="C2" s="333"/>
      <c r="D2" s="333"/>
    </row>
    <row r="3" spans="1:5">
      <c r="A3" s="330"/>
      <c r="B3" s="330"/>
      <c r="C3" s="62"/>
      <c r="D3" s="39" t="s">
        <v>130</v>
      </c>
    </row>
    <row r="4" spans="1:5" ht="40.5" customHeight="1">
      <c r="A4" s="153" t="s">
        <v>346</v>
      </c>
      <c r="B4" s="154" t="s">
        <v>134</v>
      </c>
      <c r="C4" s="155" t="s">
        <v>135</v>
      </c>
      <c r="D4" s="155" t="s">
        <v>131</v>
      </c>
    </row>
    <row r="5" spans="1:5" ht="27" customHeight="1">
      <c r="A5" s="153" t="s">
        <v>348</v>
      </c>
      <c r="B5" s="154"/>
      <c r="C5" s="250">
        <v>101479.09</v>
      </c>
      <c r="D5" s="155"/>
      <c r="E5" s="259"/>
    </row>
    <row r="6" spans="1:5" ht="18.75" customHeight="1">
      <c r="A6" s="256" t="s">
        <v>93</v>
      </c>
      <c r="B6" s="156"/>
      <c r="C6" s="250">
        <v>71684.34</v>
      </c>
      <c r="D6" s="157"/>
    </row>
    <row r="7" spans="1:5" ht="18.75" customHeight="1">
      <c r="A7" s="257" t="s">
        <v>1635</v>
      </c>
      <c r="B7" s="156"/>
      <c r="C7" s="251">
        <v>24949.63</v>
      </c>
      <c r="D7" s="157"/>
    </row>
    <row r="8" spans="1:5" ht="18.75" customHeight="1">
      <c r="A8" s="257" t="s">
        <v>1636</v>
      </c>
      <c r="B8" s="156"/>
      <c r="C8" s="251">
        <v>12562.12</v>
      </c>
      <c r="D8" s="157"/>
    </row>
    <row r="9" spans="1:5" ht="18.75" customHeight="1">
      <c r="A9" s="257" t="s">
        <v>1637</v>
      </c>
      <c r="B9" s="156"/>
      <c r="C9" s="251">
        <v>4450.66</v>
      </c>
      <c r="D9" s="157"/>
    </row>
    <row r="10" spans="1:5" ht="18.75" customHeight="1">
      <c r="A10" s="257" t="s">
        <v>1638</v>
      </c>
      <c r="B10" s="156"/>
      <c r="C10" s="251">
        <v>4611.08</v>
      </c>
      <c r="D10" s="157"/>
    </row>
    <row r="11" spans="1:5" ht="18.75" customHeight="1">
      <c r="A11" s="257" t="s">
        <v>1639</v>
      </c>
      <c r="B11" s="156"/>
      <c r="C11" s="251">
        <v>468.59</v>
      </c>
      <c r="D11" s="157"/>
    </row>
    <row r="12" spans="1:5" ht="18.75" customHeight="1">
      <c r="A12" s="257" t="s">
        <v>1640</v>
      </c>
      <c r="B12" s="156"/>
      <c r="C12" s="251">
        <v>11526.47</v>
      </c>
      <c r="D12" s="157"/>
    </row>
    <row r="13" spans="1:5" ht="18.75" customHeight="1">
      <c r="A13" s="257" t="s">
        <v>1641</v>
      </c>
      <c r="B13" s="156"/>
      <c r="C13" s="251">
        <v>7134.44</v>
      </c>
      <c r="D13" s="157"/>
    </row>
    <row r="14" spans="1:5" ht="18.75" customHeight="1">
      <c r="A14" s="257" t="s">
        <v>1642</v>
      </c>
      <c r="B14" s="156"/>
      <c r="C14" s="251">
        <v>212.34</v>
      </c>
      <c r="D14" s="157"/>
    </row>
    <row r="15" spans="1:5" ht="18.75" customHeight="1">
      <c r="A15" s="257" t="s">
        <v>1643</v>
      </c>
      <c r="B15" s="156"/>
      <c r="C15" s="251">
        <v>5769.03</v>
      </c>
      <c r="D15" s="157"/>
    </row>
    <row r="16" spans="1:5" ht="18.75" customHeight="1">
      <c r="A16" s="258" t="s">
        <v>94</v>
      </c>
      <c r="B16" s="156"/>
      <c r="C16" s="250">
        <v>12306.55</v>
      </c>
      <c r="D16" s="157"/>
    </row>
    <row r="17" spans="1:4" ht="18.75" customHeight="1">
      <c r="A17" s="257" t="s">
        <v>1644</v>
      </c>
      <c r="B17" s="156"/>
      <c r="C17" s="251">
        <v>854.92</v>
      </c>
      <c r="D17" s="157"/>
    </row>
    <row r="18" spans="1:4" ht="18.75" customHeight="1">
      <c r="A18" s="257" t="s">
        <v>1645</v>
      </c>
      <c r="B18" s="156"/>
      <c r="C18" s="251">
        <v>206.69</v>
      </c>
      <c r="D18" s="157"/>
    </row>
    <row r="19" spans="1:4" ht="18.75" customHeight="1">
      <c r="A19" s="257" t="s">
        <v>1646</v>
      </c>
      <c r="B19" s="156"/>
      <c r="C19" s="251">
        <v>6.62</v>
      </c>
      <c r="D19" s="157"/>
    </row>
    <row r="20" spans="1:4" ht="18.75" customHeight="1">
      <c r="A20" s="257" t="s">
        <v>1647</v>
      </c>
      <c r="B20" s="156"/>
      <c r="C20" s="251">
        <v>75.569999999999993</v>
      </c>
      <c r="D20" s="157"/>
    </row>
    <row r="21" spans="1:4" ht="18.75" customHeight="1">
      <c r="A21" s="257" t="s">
        <v>1648</v>
      </c>
      <c r="B21" s="156"/>
      <c r="C21" s="251">
        <v>97.83</v>
      </c>
      <c r="D21" s="157"/>
    </row>
    <row r="22" spans="1:4" ht="18.75" customHeight="1">
      <c r="A22" s="257" t="s">
        <v>1649</v>
      </c>
      <c r="B22" s="156"/>
      <c r="C22" s="251">
        <v>423.67</v>
      </c>
      <c r="D22" s="157"/>
    </row>
    <row r="23" spans="1:4" ht="18.75" customHeight="1">
      <c r="A23" s="257" t="s">
        <v>1650</v>
      </c>
      <c r="B23" s="156"/>
      <c r="C23" s="251">
        <v>429.73</v>
      </c>
      <c r="D23" s="157"/>
    </row>
    <row r="24" spans="1:4" ht="18.75" customHeight="1">
      <c r="A24" s="257" t="s">
        <v>1651</v>
      </c>
      <c r="B24" s="156"/>
      <c r="C24" s="251">
        <v>0</v>
      </c>
      <c r="D24" s="157"/>
    </row>
    <row r="25" spans="1:4" ht="18.75" customHeight="1">
      <c r="A25" s="257" t="s">
        <v>1652</v>
      </c>
      <c r="B25" s="156"/>
      <c r="C25" s="251">
        <v>196.13</v>
      </c>
      <c r="D25" s="157"/>
    </row>
    <row r="26" spans="1:4" ht="18.75" customHeight="1">
      <c r="A26" s="257" t="s">
        <v>1653</v>
      </c>
      <c r="B26" s="156"/>
      <c r="C26" s="251">
        <v>437.15</v>
      </c>
      <c r="D26" s="157"/>
    </row>
    <row r="27" spans="1:4" ht="18.75" customHeight="1">
      <c r="A27" s="257" t="s">
        <v>1654</v>
      </c>
      <c r="B27" s="156"/>
      <c r="C27" s="251">
        <v>28.77</v>
      </c>
      <c r="D27" s="157"/>
    </row>
    <row r="28" spans="1:4" ht="18.75" customHeight="1">
      <c r="A28" s="257" t="s">
        <v>1655</v>
      </c>
      <c r="B28" s="156"/>
      <c r="C28" s="251">
        <v>976.37</v>
      </c>
      <c r="D28" s="157"/>
    </row>
    <row r="29" spans="1:4" ht="18.75" customHeight="1">
      <c r="A29" s="257" t="s">
        <v>1656</v>
      </c>
      <c r="B29" s="156"/>
      <c r="C29" s="251">
        <v>34.85</v>
      </c>
      <c r="D29" s="157"/>
    </row>
    <row r="30" spans="1:4" ht="18.75" customHeight="1">
      <c r="A30" s="257" t="s">
        <v>1657</v>
      </c>
      <c r="B30" s="156"/>
      <c r="C30" s="251">
        <v>173.22</v>
      </c>
      <c r="D30" s="157"/>
    </row>
    <row r="31" spans="1:4" ht="18.75" customHeight="1">
      <c r="A31" s="257" t="s">
        <v>1658</v>
      </c>
      <c r="B31" s="156"/>
      <c r="C31" s="251">
        <v>344.39</v>
      </c>
      <c r="D31" s="157"/>
    </row>
    <row r="32" spans="1:4" ht="18.75" customHeight="1">
      <c r="A32" s="257" t="s">
        <v>1659</v>
      </c>
      <c r="B32" s="156"/>
      <c r="C32" s="251">
        <v>470.69</v>
      </c>
      <c r="D32" s="157"/>
    </row>
    <row r="33" spans="1:4" ht="18.75" customHeight="1">
      <c r="A33" s="257" t="s">
        <v>1660</v>
      </c>
      <c r="B33" s="156"/>
      <c r="C33" s="251">
        <v>1697.72</v>
      </c>
      <c r="D33" s="157"/>
    </row>
    <row r="34" spans="1:4" ht="18.75" customHeight="1">
      <c r="A34" s="257" t="s">
        <v>1661</v>
      </c>
      <c r="B34" s="156"/>
      <c r="C34" s="251">
        <v>18.54</v>
      </c>
      <c r="D34" s="157"/>
    </row>
    <row r="35" spans="1:4" ht="18.75" customHeight="1">
      <c r="A35" s="257" t="s">
        <v>1662</v>
      </c>
      <c r="B35" s="156"/>
      <c r="C35" s="251">
        <v>5</v>
      </c>
      <c r="D35" s="157"/>
    </row>
    <row r="36" spans="1:4" ht="18.75" customHeight="1">
      <c r="A36" s="257" t="s">
        <v>1663</v>
      </c>
      <c r="B36" s="156"/>
      <c r="C36" s="251">
        <v>1223.1199999999999</v>
      </c>
      <c r="D36" s="157"/>
    </row>
    <row r="37" spans="1:4" ht="18.75" customHeight="1">
      <c r="A37" s="257" t="s">
        <v>1664</v>
      </c>
      <c r="B37" s="156"/>
      <c r="C37" s="251">
        <v>867.35</v>
      </c>
      <c r="D37" s="157"/>
    </row>
    <row r="38" spans="1:4" ht="18.75" customHeight="1">
      <c r="A38" s="257" t="s">
        <v>1665</v>
      </c>
      <c r="B38" s="156"/>
      <c r="C38" s="251">
        <v>672.12</v>
      </c>
      <c r="D38" s="157"/>
    </row>
    <row r="39" spans="1:4" ht="18.75" customHeight="1">
      <c r="A39" s="257" t="s">
        <v>1666</v>
      </c>
      <c r="B39" s="156"/>
      <c r="C39" s="251">
        <v>196.68</v>
      </c>
      <c r="D39" s="157"/>
    </row>
    <row r="40" spans="1:4" ht="18.75" customHeight="1">
      <c r="A40" s="257" t="s">
        <v>1667</v>
      </c>
      <c r="B40" s="156"/>
      <c r="C40" s="251">
        <v>324.43</v>
      </c>
      <c r="D40" s="157"/>
    </row>
    <row r="41" spans="1:4" ht="18.75" customHeight="1">
      <c r="A41" s="257" t="s">
        <v>1668</v>
      </c>
      <c r="B41" s="156"/>
      <c r="C41" s="251">
        <v>381.5</v>
      </c>
      <c r="D41" s="157"/>
    </row>
    <row r="42" spans="1:4" ht="18.75" customHeight="1">
      <c r="A42" s="257" t="s">
        <v>1669</v>
      </c>
      <c r="B42" s="156"/>
      <c r="C42" s="251">
        <v>1.26</v>
      </c>
      <c r="D42" s="157"/>
    </row>
    <row r="43" spans="1:4" ht="18.75" customHeight="1">
      <c r="A43" s="257" t="s">
        <v>1670</v>
      </c>
      <c r="B43" s="156"/>
      <c r="C43" s="251">
        <v>2162.21</v>
      </c>
      <c r="D43" s="157"/>
    </row>
    <row r="44" spans="1:4" ht="18.75" customHeight="1">
      <c r="A44" s="258" t="s">
        <v>1671</v>
      </c>
      <c r="B44" s="156"/>
      <c r="C44" s="250">
        <v>15377.93</v>
      </c>
      <c r="D44" s="157"/>
    </row>
    <row r="45" spans="1:4" ht="18.75" customHeight="1">
      <c r="A45" s="257" t="s">
        <v>1672</v>
      </c>
      <c r="B45" s="156"/>
      <c r="C45" s="251"/>
      <c r="D45" s="157"/>
    </row>
    <row r="46" spans="1:4" ht="18.75" customHeight="1">
      <c r="A46" s="257" t="s">
        <v>1673</v>
      </c>
      <c r="B46" s="156"/>
      <c r="C46" s="251"/>
      <c r="D46" s="157"/>
    </row>
    <row r="47" spans="1:4" ht="18.75" customHeight="1">
      <c r="A47" s="257" t="s">
        <v>1674</v>
      </c>
      <c r="B47" s="156"/>
      <c r="C47" s="251">
        <v>2.7</v>
      </c>
      <c r="D47" s="157"/>
    </row>
    <row r="48" spans="1:4" ht="18.75" customHeight="1">
      <c r="A48" s="257" t="s">
        <v>1675</v>
      </c>
      <c r="B48" s="156"/>
      <c r="C48" s="251">
        <v>472.26</v>
      </c>
      <c r="D48" s="157"/>
    </row>
    <row r="49" spans="1:4" ht="18.75" customHeight="1">
      <c r="A49" s="257" t="s">
        <v>1676</v>
      </c>
      <c r="B49" s="156"/>
      <c r="C49" s="251">
        <v>7431.91</v>
      </c>
      <c r="D49" s="157"/>
    </row>
    <row r="50" spans="1:4" ht="18.75" customHeight="1">
      <c r="A50" s="257" t="s">
        <v>1677</v>
      </c>
      <c r="B50" s="156"/>
      <c r="C50" s="251"/>
      <c r="D50" s="157"/>
    </row>
    <row r="51" spans="1:4" ht="18.75" customHeight="1">
      <c r="A51" s="257" t="s">
        <v>1678</v>
      </c>
      <c r="B51" s="156"/>
      <c r="C51" s="251">
        <v>563.12</v>
      </c>
      <c r="D51" s="157"/>
    </row>
    <row r="52" spans="1:4" ht="18.75" customHeight="1">
      <c r="A52" s="257" t="s">
        <v>1679</v>
      </c>
      <c r="B52" s="156"/>
      <c r="C52" s="251">
        <v>533.65</v>
      </c>
      <c r="D52" s="157"/>
    </row>
    <row r="53" spans="1:4" ht="18.75" customHeight="1">
      <c r="A53" s="257" t="s">
        <v>1680</v>
      </c>
      <c r="B53" s="156"/>
      <c r="C53" s="251">
        <v>404.4</v>
      </c>
      <c r="D53" s="157"/>
    </row>
    <row r="54" spans="1:4" ht="18.75" customHeight="1">
      <c r="A54" s="257" t="s">
        <v>1681</v>
      </c>
      <c r="B54" s="156"/>
      <c r="C54" s="251"/>
      <c r="D54" s="157"/>
    </row>
    <row r="55" spans="1:4" ht="18.75" customHeight="1">
      <c r="A55" s="257" t="s">
        <v>1682</v>
      </c>
      <c r="B55" s="156"/>
      <c r="C55" s="251">
        <v>5157.88</v>
      </c>
      <c r="D55" s="157"/>
    </row>
    <row r="56" spans="1:4" ht="18.75" customHeight="1">
      <c r="A56" s="257" t="s">
        <v>1683</v>
      </c>
      <c r="B56" s="156"/>
      <c r="C56" s="251"/>
      <c r="D56" s="157"/>
    </row>
    <row r="57" spans="1:4" ht="18.75" customHeight="1">
      <c r="A57" s="257" t="s">
        <v>1684</v>
      </c>
      <c r="B57" s="156"/>
      <c r="C57" s="251"/>
      <c r="D57" s="157"/>
    </row>
    <row r="58" spans="1:4" ht="18.75" customHeight="1">
      <c r="A58" s="257" t="s">
        <v>1685</v>
      </c>
      <c r="B58" s="156"/>
      <c r="C58" s="251"/>
      <c r="D58" s="157"/>
    </row>
    <row r="59" spans="1:4" ht="18.75" customHeight="1">
      <c r="A59" s="257" t="s">
        <v>1686</v>
      </c>
      <c r="B59" s="156"/>
      <c r="C59" s="251">
        <v>71.48</v>
      </c>
      <c r="D59" s="157"/>
    </row>
    <row r="60" spans="1:4" ht="18.75" customHeight="1">
      <c r="A60" s="257" t="s">
        <v>1687</v>
      </c>
      <c r="B60" s="156"/>
      <c r="C60" s="251">
        <v>740.52</v>
      </c>
      <c r="D60" s="157"/>
    </row>
    <row r="61" spans="1:4" ht="18.75" customHeight="1">
      <c r="A61" s="258" t="s">
        <v>1688</v>
      </c>
      <c r="B61" s="156"/>
      <c r="C61" s="250">
        <v>1400.46</v>
      </c>
      <c r="D61" s="157"/>
    </row>
    <row r="62" spans="1:4" ht="18.75" customHeight="1">
      <c r="A62" s="257" t="s">
        <v>1689</v>
      </c>
      <c r="B62" s="156"/>
      <c r="C62" s="251">
        <v>166.66</v>
      </c>
      <c r="D62" s="157"/>
    </row>
    <row r="63" spans="1:4" ht="18.75" customHeight="1">
      <c r="A63" s="257" t="s">
        <v>1690</v>
      </c>
      <c r="B63" s="156"/>
      <c r="C63" s="251">
        <v>58</v>
      </c>
      <c r="D63" s="157"/>
    </row>
    <row r="64" spans="1:4" ht="18.75" customHeight="1">
      <c r="A64" s="257" t="s">
        <v>1691</v>
      </c>
      <c r="B64" s="156"/>
      <c r="C64" s="251">
        <v>10</v>
      </c>
      <c r="D64" s="157"/>
    </row>
    <row r="65" spans="1:4" ht="18.75" customHeight="1">
      <c r="A65" s="257" t="s">
        <v>1692</v>
      </c>
      <c r="B65" s="156"/>
      <c r="C65" s="251">
        <v>1165.8</v>
      </c>
      <c r="D65" s="157"/>
    </row>
    <row r="66" spans="1:4" ht="18.75" customHeight="1">
      <c r="A66" s="258" t="s">
        <v>1693</v>
      </c>
      <c r="B66" s="156"/>
      <c r="C66" s="251"/>
      <c r="D66" s="157"/>
    </row>
    <row r="67" spans="1:4" ht="18.75" customHeight="1">
      <c r="A67" s="257" t="s">
        <v>1694</v>
      </c>
      <c r="B67" s="156"/>
      <c r="C67" s="251"/>
      <c r="D67" s="157"/>
    </row>
    <row r="68" spans="1:4" ht="18.75" customHeight="1">
      <c r="A68" s="257" t="s">
        <v>1695</v>
      </c>
      <c r="B68" s="156"/>
      <c r="C68" s="251"/>
      <c r="D68" s="157"/>
    </row>
    <row r="69" spans="1:4" ht="18.75" customHeight="1">
      <c r="A69" s="258" t="s">
        <v>1696</v>
      </c>
      <c r="B69" s="156"/>
      <c r="C69" s="251"/>
      <c r="D69" s="157"/>
    </row>
    <row r="70" spans="1:4" ht="18.75" customHeight="1">
      <c r="A70" s="257" t="s">
        <v>1697</v>
      </c>
      <c r="B70" s="156"/>
      <c r="C70" s="251"/>
      <c r="D70" s="157"/>
    </row>
    <row r="71" spans="1:4" ht="18.75" customHeight="1">
      <c r="A71" s="257" t="s">
        <v>1698</v>
      </c>
      <c r="B71" s="156"/>
      <c r="C71" s="251"/>
      <c r="D71" s="157"/>
    </row>
    <row r="72" spans="1:4" ht="18.75" customHeight="1">
      <c r="A72" s="258" t="s">
        <v>1699</v>
      </c>
      <c r="B72" s="156"/>
      <c r="C72" s="251"/>
      <c r="D72" s="157"/>
    </row>
    <row r="73" spans="1:4" ht="18.75" customHeight="1">
      <c r="A73" s="257" t="s">
        <v>1700</v>
      </c>
      <c r="B73" s="156"/>
      <c r="C73" s="251"/>
      <c r="D73" s="157"/>
    </row>
    <row r="74" spans="1:4" ht="18.75" customHeight="1">
      <c r="A74" s="257" t="s">
        <v>1701</v>
      </c>
      <c r="B74" s="156"/>
      <c r="C74" s="251"/>
      <c r="D74" s="157"/>
    </row>
    <row r="75" spans="1:4" ht="18.75" customHeight="1">
      <c r="A75" s="257" t="s">
        <v>1702</v>
      </c>
      <c r="B75" s="156"/>
      <c r="C75" s="251"/>
      <c r="D75" s="157"/>
    </row>
    <row r="76" spans="1:4" ht="18.75" customHeight="1">
      <c r="A76" s="257" t="s">
        <v>1703</v>
      </c>
      <c r="B76" s="156"/>
      <c r="C76" s="251"/>
      <c r="D76" s="157"/>
    </row>
    <row r="77" spans="1:4" ht="18.75" customHeight="1">
      <c r="A77" s="257" t="s">
        <v>1704</v>
      </c>
      <c r="B77" s="156"/>
      <c r="C77" s="251"/>
      <c r="D77" s="157"/>
    </row>
    <row r="78" spans="1:4" ht="18.75" customHeight="1">
      <c r="A78" s="257" t="s">
        <v>1705</v>
      </c>
      <c r="B78" s="156"/>
      <c r="C78" s="251"/>
      <c r="D78" s="157"/>
    </row>
    <row r="79" spans="1:4" ht="18.75" customHeight="1">
      <c r="A79" s="257" t="s">
        <v>1706</v>
      </c>
      <c r="B79" s="156"/>
      <c r="C79" s="251"/>
      <c r="D79" s="157"/>
    </row>
    <row r="80" spans="1:4" ht="18.75" customHeight="1">
      <c r="A80" s="257" t="s">
        <v>1707</v>
      </c>
      <c r="B80" s="156"/>
      <c r="C80" s="251"/>
      <c r="D80" s="157"/>
    </row>
    <row r="81" spans="1:4" ht="18.75" customHeight="1">
      <c r="A81" s="257" t="s">
        <v>1708</v>
      </c>
      <c r="B81" s="156"/>
      <c r="C81" s="251"/>
      <c r="D81" s="157"/>
    </row>
    <row r="82" spans="1:4" ht="18.75" customHeight="1">
      <c r="A82" s="257" t="s">
        <v>1709</v>
      </c>
      <c r="B82" s="156"/>
      <c r="C82" s="251"/>
      <c r="D82" s="157"/>
    </row>
    <row r="83" spans="1:4" ht="18.75" customHeight="1">
      <c r="A83" s="258" t="s">
        <v>95</v>
      </c>
      <c r="B83" s="156"/>
      <c r="C83" s="250">
        <v>709.81</v>
      </c>
      <c r="D83" s="157"/>
    </row>
    <row r="84" spans="1:4" ht="18.75" customHeight="1">
      <c r="A84" s="257" t="s">
        <v>1700</v>
      </c>
      <c r="B84" s="156"/>
      <c r="C84" s="251"/>
      <c r="D84" s="157"/>
    </row>
    <row r="85" spans="1:4" ht="18.75" customHeight="1">
      <c r="A85" s="257" t="s">
        <v>1701</v>
      </c>
      <c r="B85" s="156"/>
      <c r="C85" s="251">
        <v>255.75</v>
      </c>
      <c r="D85" s="157"/>
    </row>
    <row r="86" spans="1:4" ht="18.75" customHeight="1">
      <c r="A86" s="257" t="s">
        <v>1702</v>
      </c>
      <c r="B86" s="156"/>
      <c r="C86" s="251">
        <v>320.61</v>
      </c>
      <c r="D86" s="157"/>
    </row>
    <row r="87" spans="1:4" ht="18.75" customHeight="1">
      <c r="A87" s="257" t="s">
        <v>1703</v>
      </c>
      <c r="B87" s="156"/>
      <c r="C87" s="251"/>
      <c r="D87" s="157"/>
    </row>
    <row r="88" spans="1:4" ht="18.75" customHeight="1">
      <c r="A88" s="257" t="s">
        <v>1704</v>
      </c>
      <c r="B88" s="156"/>
      <c r="C88" s="251">
        <v>73.77</v>
      </c>
      <c r="D88" s="157"/>
    </row>
    <row r="89" spans="1:4" ht="18.75" customHeight="1">
      <c r="A89" s="257" t="s">
        <v>1705</v>
      </c>
      <c r="B89" s="156"/>
      <c r="C89" s="251">
        <v>22.37</v>
      </c>
      <c r="D89" s="157"/>
    </row>
    <row r="90" spans="1:4" ht="18.75" customHeight="1">
      <c r="A90" s="257" t="s">
        <v>1706</v>
      </c>
      <c r="B90" s="156"/>
      <c r="C90" s="251"/>
      <c r="D90" s="157"/>
    </row>
    <row r="91" spans="1:4" ht="18.75" customHeight="1">
      <c r="A91" s="257" t="s">
        <v>1710</v>
      </c>
      <c r="B91" s="156"/>
      <c r="C91" s="251"/>
      <c r="D91" s="157"/>
    </row>
    <row r="92" spans="1:4" ht="18.75" customHeight="1">
      <c r="A92" s="257" t="s">
        <v>1711</v>
      </c>
      <c r="B92" s="156"/>
      <c r="C92" s="251"/>
      <c r="D92" s="157"/>
    </row>
    <row r="93" spans="1:4" ht="18.75" customHeight="1">
      <c r="A93" s="257" t="s">
        <v>1712</v>
      </c>
      <c r="B93" s="156"/>
      <c r="C93" s="251"/>
      <c r="D93" s="157"/>
    </row>
    <row r="94" spans="1:4" ht="18.75" customHeight="1">
      <c r="A94" s="257" t="s">
        <v>1713</v>
      </c>
      <c r="B94" s="156"/>
      <c r="C94" s="251"/>
      <c r="D94" s="157"/>
    </row>
    <row r="95" spans="1:4" ht="18.75" customHeight="1">
      <c r="A95" s="257" t="s">
        <v>1707</v>
      </c>
      <c r="B95" s="156"/>
      <c r="C95" s="251">
        <v>28.78</v>
      </c>
      <c r="D95" s="157"/>
    </row>
    <row r="96" spans="1:4" ht="18.75" customHeight="1">
      <c r="A96" s="257" t="s">
        <v>1708</v>
      </c>
      <c r="B96" s="156"/>
      <c r="C96" s="251"/>
      <c r="D96" s="157"/>
    </row>
    <row r="97" spans="1:4" ht="18.75" customHeight="1">
      <c r="A97" s="257" t="s">
        <v>1714</v>
      </c>
      <c r="B97" s="156"/>
      <c r="C97" s="251"/>
      <c r="D97" s="157"/>
    </row>
    <row r="98" spans="1:4" ht="18.75" customHeight="1">
      <c r="A98" s="257" t="s">
        <v>1715</v>
      </c>
      <c r="B98" s="156"/>
      <c r="C98" s="251">
        <v>8.5299999999999994</v>
      </c>
      <c r="D98" s="157"/>
    </row>
    <row r="99" spans="1:4" ht="18.75" customHeight="1">
      <c r="A99" s="258" t="s">
        <v>96</v>
      </c>
      <c r="B99" s="156"/>
      <c r="C99" s="251"/>
      <c r="D99" s="157"/>
    </row>
    <row r="100" spans="1:4" ht="18.75" customHeight="1">
      <c r="A100" s="257" t="s">
        <v>1716</v>
      </c>
      <c r="B100" s="156"/>
      <c r="C100" s="251"/>
      <c r="D100" s="157"/>
    </row>
    <row r="101" spans="1:4" ht="18.75" customHeight="1">
      <c r="A101" s="257" t="s">
        <v>1717</v>
      </c>
      <c r="B101" s="156"/>
      <c r="C101" s="251"/>
      <c r="D101" s="157"/>
    </row>
    <row r="102" spans="1:4" ht="18.75" customHeight="1">
      <c r="A102" s="257" t="s">
        <v>964</v>
      </c>
      <c r="B102" s="156"/>
      <c r="C102" s="251"/>
      <c r="D102" s="157"/>
    </row>
    <row r="103" spans="1:4" ht="18.75" customHeight="1">
      <c r="A103" s="257" t="s">
        <v>1718</v>
      </c>
      <c r="B103" s="156"/>
      <c r="C103" s="251"/>
      <c r="D103" s="157"/>
    </row>
    <row r="104" spans="1:4" ht="18.75" customHeight="1">
      <c r="A104" s="257" t="s">
        <v>1719</v>
      </c>
      <c r="B104" s="156"/>
      <c r="C104" s="251"/>
      <c r="D104" s="157"/>
    </row>
    <row r="105" spans="1:4" ht="18.75" customHeight="1">
      <c r="A105" s="257" t="s">
        <v>1463</v>
      </c>
      <c r="B105" s="156"/>
      <c r="C105" s="251"/>
      <c r="D105" s="157"/>
    </row>
    <row r="106" spans="1:4" ht="28.5" customHeight="1">
      <c r="A106" s="334" t="s">
        <v>393</v>
      </c>
      <c r="B106" s="334"/>
      <c r="C106" s="334"/>
      <c r="D106" s="334"/>
    </row>
  </sheetData>
  <mergeCells count="3">
    <mergeCell ref="A2:D2"/>
    <mergeCell ref="A3:B3"/>
    <mergeCell ref="A106:D106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5" firstPageNumber="3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T46"/>
  <sheetViews>
    <sheetView showZeros="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A33" sqref="A33"/>
    </sheetView>
  </sheetViews>
  <sheetFormatPr defaultColWidth="9" defaultRowHeight="14.25"/>
  <cols>
    <col min="1" max="1" width="40.5" style="64" customWidth="1"/>
    <col min="2" max="2" width="12.5" style="64" customWidth="1"/>
    <col min="3" max="20" width="11.25" style="64" customWidth="1"/>
    <col min="21" max="16384" width="9" style="64"/>
  </cols>
  <sheetData>
    <row r="1" spans="1:20">
      <c r="A1" s="63" t="s">
        <v>226</v>
      </c>
    </row>
    <row r="2" spans="1:20" ht="20.25">
      <c r="A2" s="335" t="s">
        <v>1633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265"/>
      <c r="M2" s="265"/>
      <c r="N2" s="265"/>
      <c r="O2" s="265"/>
      <c r="P2" s="265"/>
      <c r="Q2" s="265"/>
      <c r="R2" s="265"/>
      <c r="S2" s="265"/>
      <c r="T2" s="265"/>
    </row>
    <row r="3" spans="1:20">
      <c r="A3" s="65"/>
      <c r="B3" s="66"/>
      <c r="C3" s="66"/>
      <c r="D3" s="66"/>
      <c r="E3" s="66"/>
      <c r="F3" s="66"/>
      <c r="G3" s="66"/>
      <c r="H3" s="66"/>
      <c r="I3" s="66"/>
      <c r="J3" s="337"/>
      <c r="K3" s="337"/>
      <c r="L3" s="66"/>
      <c r="M3" s="66"/>
      <c r="N3" s="66"/>
      <c r="O3" s="66"/>
      <c r="P3" s="66"/>
      <c r="Q3" s="66"/>
      <c r="R3" s="338" t="s">
        <v>1735</v>
      </c>
      <c r="S3" s="338"/>
      <c r="T3" s="338"/>
    </row>
    <row r="4" spans="1:20" ht="35.25" customHeight="1">
      <c r="A4" s="165" t="s">
        <v>356</v>
      </c>
      <c r="B4" s="165" t="s">
        <v>136</v>
      </c>
      <c r="C4" s="165" t="s">
        <v>1726</v>
      </c>
      <c r="D4" s="165" t="s">
        <v>1727</v>
      </c>
      <c r="E4" s="165" t="s">
        <v>1728</v>
      </c>
      <c r="F4" s="165" t="s">
        <v>1729</v>
      </c>
      <c r="G4" s="165" t="s">
        <v>1730</v>
      </c>
      <c r="H4" s="165" t="s">
        <v>1731</v>
      </c>
      <c r="I4" s="165" t="s">
        <v>1732</v>
      </c>
      <c r="J4" s="165" t="s">
        <v>1733</v>
      </c>
      <c r="K4" s="165" t="s">
        <v>1734</v>
      </c>
      <c r="L4" s="165" t="s">
        <v>1736</v>
      </c>
      <c r="M4" s="165" t="s">
        <v>1737</v>
      </c>
      <c r="N4" s="165" t="s">
        <v>1738</v>
      </c>
      <c r="O4" s="165" t="s">
        <v>1739</v>
      </c>
      <c r="P4" s="165" t="s">
        <v>1740</v>
      </c>
      <c r="Q4" s="165" t="s">
        <v>1741</v>
      </c>
      <c r="R4" s="165" t="s">
        <v>1742</v>
      </c>
      <c r="S4" s="165" t="s">
        <v>1743</v>
      </c>
      <c r="T4" s="165" t="s">
        <v>1744</v>
      </c>
    </row>
    <row r="5" spans="1:20" s="283" customFormat="1" ht="18.95" customHeight="1">
      <c r="A5" s="191" t="s">
        <v>456</v>
      </c>
      <c r="B5" s="191">
        <f>SUM(B6:B9)</f>
        <v>0</v>
      </c>
      <c r="C5" s="191">
        <f t="shared" ref="C5:T5" si="0">SUM(C6:C9)</f>
        <v>0</v>
      </c>
      <c r="D5" s="191">
        <f t="shared" si="0"/>
        <v>0</v>
      </c>
      <c r="E5" s="191">
        <f t="shared" si="0"/>
        <v>0</v>
      </c>
      <c r="F5" s="191">
        <f t="shared" si="0"/>
        <v>0</v>
      </c>
      <c r="G5" s="191">
        <f t="shared" si="0"/>
        <v>0</v>
      </c>
      <c r="H5" s="191">
        <f t="shared" si="0"/>
        <v>0</v>
      </c>
      <c r="I5" s="191">
        <f t="shared" si="0"/>
        <v>0</v>
      </c>
      <c r="J5" s="191">
        <f t="shared" si="0"/>
        <v>0</v>
      </c>
      <c r="K5" s="191">
        <f t="shared" si="0"/>
        <v>0</v>
      </c>
      <c r="L5" s="191">
        <f t="shared" si="0"/>
        <v>0</v>
      </c>
      <c r="M5" s="191">
        <f t="shared" si="0"/>
        <v>0</v>
      </c>
      <c r="N5" s="191">
        <f t="shared" si="0"/>
        <v>0</v>
      </c>
      <c r="O5" s="191">
        <f t="shared" si="0"/>
        <v>0</v>
      </c>
      <c r="P5" s="191">
        <f t="shared" si="0"/>
        <v>0</v>
      </c>
      <c r="Q5" s="191">
        <f t="shared" si="0"/>
        <v>0</v>
      </c>
      <c r="R5" s="191">
        <f t="shared" si="0"/>
        <v>0</v>
      </c>
      <c r="S5" s="191">
        <f t="shared" si="0"/>
        <v>0</v>
      </c>
      <c r="T5" s="191">
        <f t="shared" si="0"/>
        <v>0</v>
      </c>
    </row>
    <row r="6" spans="1:20" ht="18.95" customHeight="1">
      <c r="A6" s="167" t="s">
        <v>430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</row>
    <row r="7" spans="1:20" ht="18.95" customHeight="1">
      <c r="A7" s="167" t="s">
        <v>431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</row>
    <row r="8" spans="1:20" ht="18.95" customHeight="1">
      <c r="A8" s="167" t="s">
        <v>432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</row>
    <row r="9" spans="1:20" ht="18.95" customHeight="1">
      <c r="A9" s="167" t="s">
        <v>453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</row>
    <row r="10" spans="1:20" s="283" customFormat="1" ht="18.95" customHeight="1">
      <c r="A10" s="192" t="s">
        <v>457</v>
      </c>
      <c r="B10" s="284">
        <f>SUM(B11:B25)</f>
        <v>15147.47</v>
      </c>
      <c r="C10" s="284">
        <f t="shared" ref="C10:T10" si="1">SUM(C11:C25)</f>
        <v>1120.8499999999999</v>
      </c>
      <c r="D10" s="284">
        <f t="shared" si="1"/>
        <v>984.87</v>
      </c>
      <c r="E10" s="284">
        <f t="shared" si="1"/>
        <v>826.92</v>
      </c>
      <c r="F10" s="284">
        <f t="shared" si="1"/>
        <v>659.15</v>
      </c>
      <c r="G10" s="284">
        <f t="shared" si="1"/>
        <v>622.89</v>
      </c>
      <c r="H10" s="284">
        <f t="shared" si="1"/>
        <v>580.45000000000005</v>
      </c>
      <c r="I10" s="284">
        <f t="shared" si="1"/>
        <v>625.19000000000005</v>
      </c>
      <c r="J10" s="284">
        <f t="shared" si="1"/>
        <v>666.14</v>
      </c>
      <c r="K10" s="284">
        <f t="shared" si="1"/>
        <v>1164.8699999999999</v>
      </c>
      <c r="L10" s="284">
        <f t="shared" si="1"/>
        <v>934.19</v>
      </c>
      <c r="M10" s="284">
        <f t="shared" si="1"/>
        <v>1058.6199999999999</v>
      </c>
      <c r="N10" s="284">
        <f t="shared" si="1"/>
        <v>1141.8699999999999</v>
      </c>
      <c r="O10" s="284">
        <f t="shared" si="1"/>
        <v>1009.15</v>
      </c>
      <c r="P10" s="284">
        <f t="shared" si="1"/>
        <v>672.06</v>
      </c>
      <c r="Q10" s="284">
        <f t="shared" si="1"/>
        <v>820.01</v>
      </c>
      <c r="R10" s="284">
        <f t="shared" si="1"/>
        <v>1091.94</v>
      </c>
      <c r="S10" s="284">
        <f t="shared" si="1"/>
        <v>520.4</v>
      </c>
      <c r="T10" s="284">
        <f t="shared" si="1"/>
        <v>647.9</v>
      </c>
    </row>
    <row r="11" spans="1:20" ht="18.95" customHeight="1">
      <c r="A11" s="167" t="s">
        <v>433</v>
      </c>
      <c r="B11" s="268">
        <f>SUM(C11:T11)</f>
        <v>867.96</v>
      </c>
      <c r="C11" s="251">
        <v>100.61</v>
      </c>
      <c r="D11" s="251">
        <v>50.55</v>
      </c>
      <c r="E11" s="251">
        <v>54.39</v>
      </c>
      <c r="F11" s="251">
        <v>45.11</v>
      </c>
      <c r="G11" s="251">
        <v>52.82</v>
      </c>
      <c r="H11" s="251">
        <v>56.22</v>
      </c>
      <c r="I11" s="251">
        <v>49.56</v>
      </c>
      <c r="J11" s="251">
        <v>41.32</v>
      </c>
      <c r="K11" s="251">
        <v>44.96</v>
      </c>
      <c r="L11" s="251">
        <v>29.6</v>
      </c>
      <c r="M11" s="251">
        <v>33.020000000000003</v>
      </c>
      <c r="N11" s="251">
        <v>54.6</v>
      </c>
      <c r="O11" s="251">
        <v>42.71</v>
      </c>
      <c r="P11" s="251">
        <v>44.36</v>
      </c>
      <c r="Q11" s="251">
        <v>52.53</v>
      </c>
      <c r="R11" s="251">
        <v>34.57</v>
      </c>
      <c r="S11" s="251">
        <v>47.92</v>
      </c>
      <c r="T11" s="251">
        <v>33.11</v>
      </c>
    </row>
    <row r="12" spans="1:20" ht="18.95" customHeight="1">
      <c r="A12" s="167" t="s">
        <v>434</v>
      </c>
      <c r="B12" s="268">
        <f>SUM(C12:T12)</f>
        <v>6767.33</v>
      </c>
      <c r="C12" s="251">
        <v>536.48</v>
      </c>
      <c r="D12" s="251">
        <v>359.43</v>
      </c>
      <c r="E12" s="251">
        <v>444.16</v>
      </c>
      <c r="F12" s="251">
        <v>304.52999999999997</v>
      </c>
      <c r="G12" s="251">
        <v>303.66000000000003</v>
      </c>
      <c r="H12" s="251">
        <v>345.01</v>
      </c>
      <c r="I12" s="251">
        <v>241.69</v>
      </c>
      <c r="J12" s="251">
        <v>330.71</v>
      </c>
      <c r="K12" s="251">
        <v>466.13</v>
      </c>
      <c r="L12" s="251">
        <v>423.55</v>
      </c>
      <c r="M12" s="251">
        <v>496.92</v>
      </c>
      <c r="N12" s="251">
        <v>403.34</v>
      </c>
      <c r="O12" s="251">
        <v>430.67</v>
      </c>
      <c r="P12" s="251">
        <v>344.36</v>
      </c>
      <c r="Q12" s="251">
        <v>375.34</v>
      </c>
      <c r="R12" s="251">
        <v>391.99</v>
      </c>
      <c r="S12" s="251">
        <v>258.74</v>
      </c>
      <c r="T12" s="251">
        <v>310.62</v>
      </c>
    </row>
    <row r="13" spans="1:20" ht="18.95" customHeight="1">
      <c r="A13" s="167" t="s">
        <v>454</v>
      </c>
      <c r="B13" s="268">
        <f t="shared" ref="B13:B20" si="2">SUM(C13:T13)</f>
        <v>0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ht="18.95" customHeight="1">
      <c r="A14" s="167" t="s">
        <v>435</v>
      </c>
      <c r="B14" s="268">
        <f t="shared" si="2"/>
        <v>0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ht="18.95" customHeight="1">
      <c r="A15" s="167" t="s">
        <v>436</v>
      </c>
      <c r="B15" s="268">
        <f t="shared" si="2"/>
        <v>613.15</v>
      </c>
      <c r="C15" s="251">
        <v>1.08</v>
      </c>
      <c r="D15" s="251">
        <v>20.149999999999999</v>
      </c>
      <c r="E15" s="251">
        <v>12.69</v>
      </c>
      <c r="F15" s="251"/>
      <c r="G15" s="251"/>
      <c r="H15" s="251"/>
      <c r="I15" s="251"/>
      <c r="J15" s="251">
        <v>25.17</v>
      </c>
      <c r="K15" s="251">
        <v>131.6</v>
      </c>
      <c r="L15" s="251">
        <v>121.79</v>
      </c>
      <c r="M15" s="251">
        <v>134.04</v>
      </c>
      <c r="N15" s="251"/>
      <c r="O15" s="251">
        <v>58.6</v>
      </c>
      <c r="P15" s="251">
        <v>23.16</v>
      </c>
      <c r="Q15" s="251">
        <v>16.2</v>
      </c>
      <c r="R15" s="251">
        <v>45.84</v>
      </c>
      <c r="S15" s="251"/>
      <c r="T15" s="251">
        <v>22.83</v>
      </c>
    </row>
    <row r="16" spans="1:20" ht="18.95" customHeight="1">
      <c r="A16" s="167" t="s">
        <v>437</v>
      </c>
      <c r="B16" s="268">
        <f t="shared" si="2"/>
        <v>0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ht="18.95" customHeight="1">
      <c r="A17" s="167" t="s">
        <v>438</v>
      </c>
      <c r="B17" s="268">
        <f t="shared" si="2"/>
        <v>0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18.95" customHeight="1">
      <c r="A18" s="167" t="s">
        <v>439</v>
      </c>
      <c r="B18" s="268">
        <f t="shared" si="2"/>
        <v>0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</row>
    <row r="19" spans="1:20" ht="18.95" customHeight="1">
      <c r="A19" s="167" t="s">
        <v>440</v>
      </c>
      <c r="B19" s="268">
        <f t="shared" si="2"/>
        <v>0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</row>
    <row r="20" spans="1:20" ht="18.95" customHeight="1">
      <c r="A20" s="167" t="s">
        <v>441</v>
      </c>
      <c r="B20" s="268">
        <f t="shared" si="2"/>
        <v>0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</row>
    <row r="21" spans="1:20" ht="18.95" customHeight="1">
      <c r="A21" s="167" t="s">
        <v>455</v>
      </c>
      <c r="B21" s="268">
        <f t="shared" ref="B21" si="3">SUM(C21:T21)</f>
        <v>6899.03</v>
      </c>
      <c r="C21" s="251">
        <v>482.68</v>
      </c>
      <c r="D21" s="251">
        <v>554.74</v>
      </c>
      <c r="E21" s="251">
        <v>315.68</v>
      </c>
      <c r="F21" s="251">
        <v>309.51</v>
      </c>
      <c r="G21" s="251">
        <v>266.41000000000003</v>
      </c>
      <c r="H21" s="251">
        <v>179.22</v>
      </c>
      <c r="I21" s="251">
        <v>333.94</v>
      </c>
      <c r="J21" s="251">
        <v>268.94</v>
      </c>
      <c r="K21" s="251">
        <v>522.17999999999995</v>
      </c>
      <c r="L21" s="251">
        <v>359.25</v>
      </c>
      <c r="M21" s="251">
        <v>394.64</v>
      </c>
      <c r="N21" s="251">
        <v>683.93</v>
      </c>
      <c r="O21" s="251">
        <v>477.17</v>
      </c>
      <c r="P21" s="251">
        <v>260.18</v>
      </c>
      <c r="Q21" s="251">
        <v>375.94</v>
      </c>
      <c r="R21" s="251">
        <v>619.54</v>
      </c>
      <c r="S21" s="251">
        <v>213.74</v>
      </c>
      <c r="T21" s="251">
        <v>281.33999999999997</v>
      </c>
    </row>
    <row r="22" spans="1:20" ht="18.95" customHeight="1">
      <c r="A22" s="167" t="s">
        <v>442</v>
      </c>
      <c r="B22" s="166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</row>
    <row r="23" spans="1:20" ht="18.95" customHeight="1">
      <c r="A23" s="167" t="s">
        <v>443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</row>
    <row r="24" spans="1:20" ht="18.95" customHeight="1">
      <c r="A24" s="167" t="s">
        <v>444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</row>
    <row r="25" spans="1:20" ht="18.95" customHeight="1">
      <c r="A25" s="167" t="s">
        <v>445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</row>
    <row r="26" spans="1:20" s="283" customFormat="1" ht="18.95" customHeight="1">
      <c r="A26" s="192" t="s">
        <v>458</v>
      </c>
      <c r="B26" s="250">
        <f>SUM(C26:T26)</f>
        <v>7747.56</v>
      </c>
      <c r="C26" s="250">
        <f>SUM(C27:C45)</f>
        <v>471.54</v>
      </c>
      <c r="D26" s="250">
        <f t="shared" ref="D26:T26" si="4">SUM(D27:D45)</f>
        <v>380.78</v>
      </c>
      <c r="E26" s="250">
        <f t="shared" si="4"/>
        <v>418.28</v>
      </c>
      <c r="F26" s="250">
        <f t="shared" si="4"/>
        <v>646.27</v>
      </c>
      <c r="G26" s="250">
        <f t="shared" si="4"/>
        <v>435.81</v>
      </c>
      <c r="H26" s="250">
        <f t="shared" si="4"/>
        <v>395.6</v>
      </c>
      <c r="I26" s="250">
        <f t="shared" si="4"/>
        <v>420.45</v>
      </c>
      <c r="J26" s="250">
        <f t="shared" si="4"/>
        <v>463.64</v>
      </c>
      <c r="K26" s="250">
        <f t="shared" si="4"/>
        <v>322.43</v>
      </c>
      <c r="L26" s="250">
        <f t="shared" si="4"/>
        <v>285.64</v>
      </c>
      <c r="M26" s="250">
        <f t="shared" si="4"/>
        <v>491.13</v>
      </c>
      <c r="N26" s="250">
        <f t="shared" si="4"/>
        <v>299.49</v>
      </c>
      <c r="O26" s="250">
        <f t="shared" si="4"/>
        <v>847.65</v>
      </c>
      <c r="P26" s="250">
        <f t="shared" si="4"/>
        <v>225.02</v>
      </c>
      <c r="Q26" s="250">
        <f t="shared" si="4"/>
        <v>344.02</v>
      </c>
      <c r="R26" s="250">
        <f t="shared" si="4"/>
        <v>777.58</v>
      </c>
      <c r="S26" s="250">
        <f t="shared" si="4"/>
        <v>271.69</v>
      </c>
      <c r="T26" s="250">
        <f t="shared" si="4"/>
        <v>250.54</v>
      </c>
    </row>
    <row r="27" spans="1:20" ht="18.95" customHeight="1">
      <c r="A27" s="167" t="s">
        <v>1861</v>
      </c>
      <c r="B27" s="251">
        <f t="shared" ref="B27:B44" si="5">SUM(C27:T27)</f>
        <v>231</v>
      </c>
      <c r="C27" s="251">
        <v>4.5</v>
      </c>
      <c r="D27" s="251">
        <v>4.5</v>
      </c>
      <c r="E27" s="251">
        <v>4.5</v>
      </c>
      <c r="F27" s="251">
        <v>154.5</v>
      </c>
      <c r="G27" s="251">
        <v>4.5</v>
      </c>
      <c r="H27" s="251">
        <v>4.5</v>
      </c>
      <c r="I27" s="251">
        <v>4.5</v>
      </c>
      <c r="J27" s="251">
        <v>4.5</v>
      </c>
      <c r="K27" s="251">
        <v>4.5</v>
      </c>
      <c r="L27" s="251">
        <v>4.5</v>
      </c>
      <c r="M27" s="251">
        <v>4.5</v>
      </c>
      <c r="N27" s="251">
        <v>4.5</v>
      </c>
      <c r="O27" s="251">
        <v>4.5</v>
      </c>
      <c r="P27" s="251">
        <v>4.5</v>
      </c>
      <c r="Q27" s="251">
        <v>4.5</v>
      </c>
      <c r="R27" s="251">
        <v>4.5</v>
      </c>
      <c r="S27" s="251">
        <v>4.5</v>
      </c>
      <c r="T27" s="251">
        <v>4.5</v>
      </c>
    </row>
    <row r="28" spans="1:20" ht="18.95" customHeight="1">
      <c r="A28" s="167" t="s">
        <v>1862</v>
      </c>
      <c r="B28" s="251">
        <f t="shared" si="5"/>
        <v>15</v>
      </c>
      <c r="C28" s="251"/>
      <c r="D28" s="251"/>
      <c r="E28" s="251"/>
      <c r="F28" s="251">
        <v>15</v>
      </c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</row>
    <row r="29" spans="1:20" ht="18.95" customHeight="1">
      <c r="A29" s="167" t="s">
        <v>1863</v>
      </c>
      <c r="B29" s="251">
        <f t="shared" si="5"/>
        <v>0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</row>
    <row r="30" spans="1:20" ht="18.95" customHeight="1">
      <c r="A30" s="167" t="s">
        <v>1864</v>
      </c>
      <c r="B30" s="251">
        <f t="shared" si="5"/>
        <v>50</v>
      </c>
      <c r="C30" s="251"/>
      <c r="D30" s="251"/>
      <c r="E30" s="251">
        <v>50</v>
      </c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1:20" ht="18.95" customHeight="1">
      <c r="A31" s="167" t="s">
        <v>1865</v>
      </c>
      <c r="B31" s="251">
        <f t="shared" si="5"/>
        <v>0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</row>
    <row r="32" spans="1:20" ht="18.95" customHeight="1">
      <c r="A32" s="167" t="s">
        <v>1866</v>
      </c>
      <c r="B32" s="251">
        <f t="shared" si="5"/>
        <v>87</v>
      </c>
      <c r="C32" s="251">
        <v>11</v>
      </c>
      <c r="D32" s="251">
        <v>10</v>
      </c>
      <c r="E32" s="251">
        <v>4</v>
      </c>
      <c r="F32" s="251">
        <v>7</v>
      </c>
      <c r="G32" s="251"/>
      <c r="H32" s="251">
        <v>5</v>
      </c>
      <c r="I32" s="251">
        <v>2</v>
      </c>
      <c r="J32" s="251">
        <v>7</v>
      </c>
      <c r="K32" s="251"/>
      <c r="L32" s="251"/>
      <c r="M32" s="251">
        <v>2</v>
      </c>
      <c r="N32" s="251">
        <v>5</v>
      </c>
      <c r="O32" s="251">
        <v>3</v>
      </c>
      <c r="P32" s="251">
        <v>2</v>
      </c>
      <c r="Q32" s="251">
        <v>9</v>
      </c>
      <c r="R32" s="251">
        <v>13</v>
      </c>
      <c r="S32" s="251"/>
      <c r="T32" s="251">
        <v>7</v>
      </c>
    </row>
    <row r="33" spans="1:20" ht="18.95" customHeight="1">
      <c r="A33" s="167" t="s">
        <v>1867</v>
      </c>
      <c r="B33" s="251">
        <f t="shared" si="5"/>
        <v>160.12</v>
      </c>
      <c r="C33" s="251">
        <v>12.78</v>
      </c>
      <c r="D33" s="251">
        <v>6.67</v>
      </c>
      <c r="E33" s="251">
        <v>8.36</v>
      </c>
      <c r="F33" s="251">
        <v>8.8000000000000007</v>
      </c>
      <c r="G33" s="251">
        <v>7.48</v>
      </c>
      <c r="H33" s="251">
        <v>5.85</v>
      </c>
      <c r="I33" s="251">
        <v>7.55</v>
      </c>
      <c r="J33" s="251">
        <v>7.91</v>
      </c>
      <c r="K33" s="251">
        <v>8.42</v>
      </c>
      <c r="L33" s="251">
        <v>9.3000000000000007</v>
      </c>
      <c r="M33" s="251">
        <v>9.8800000000000008</v>
      </c>
      <c r="N33" s="251">
        <v>19.440000000000001</v>
      </c>
      <c r="O33" s="251">
        <v>11.01</v>
      </c>
      <c r="P33" s="251">
        <v>6.72</v>
      </c>
      <c r="Q33" s="251">
        <v>7.78</v>
      </c>
      <c r="R33" s="251">
        <v>8.08</v>
      </c>
      <c r="S33" s="251">
        <v>5.88</v>
      </c>
      <c r="T33" s="251">
        <v>8.2100000000000009</v>
      </c>
    </row>
    <row r="34" spans="1:20" ht="18.95" customHeight="1">
      <c r="A34" s="167" t="s">
        <v>1868</v>
      </c>
      <c r="B34" s="251">
        <f t="shared" si="5"/>
        <v>0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</row>
    <row r="35" spans="1:20" ht="18.95" customHeight="1">
      <c r="A35" s="167" t="s">
        <v>1879</v>
      </c>
      <c r="B35" s="251">
        <f t="shared" si="5"/>
        <v>465</v>
      </c>
      <c r="C35" s="251"/>
      <c r="D35" s="251"/>
      <c r="E35" s="251"/>
      <c r="F35" s="251">
        <v>10</v>
      </c>
      <c r="G35" s="251"/>
      <c r="H35" s="251">
        <v>20</v>
      </c>
      <c r="I35" s="251">
        <v>135</v>
      </c>
      <c r="J35" s="251"/>
      <c r="K35" s="251"/>
      <c r="L35" s="251"/>
      <c r="M35" s="251"/>
      <c r="N35" s="251"/>
      <c r="O35" s="251"/>
      <c r="P35" s="251"/>
      <c r="Q35" s="251"/>
      <c r="R35" s="251">
        <v>300</v>
      </c>
      <c r="S35" s="251"/>
      <c r="T35" s="251"/>
    </row>
    <row r="36" spans="1:20" ht="18.95" customHeight="1">
      <c r="A36" s="167" t="s">
        <v>1878</v>
      </c>
      <c r="B36" s="251">
        <f t="shared" si="5"/>
        <v>2439.15</v>
      </c>
      <c r="C36" s="251">
        <v>106.87</v>
      </c>
      <c r="D36" s="251">
        <v>100.72</v>
      </c>
      <c r="E36" s="251">
        <v>168.28</v>
      </c>
      <c r="F36" s="251">
        <v>222.07</v>
      </c>
      <c r="G36" s="251">
        <v>264.86</v>
      </c>
      <c r="H36" s="251">
        <v>139.38</v>
      </c>
      <c r="I36" s="251">
        <v>95.16</v>
      </c>
      <c r="J36" s="251">
        <v>114.7</v>
      </c>
      <c r="K36" s="251">
        <v>107.7</v>
      </c>
      <c r="L36" s="251">
        <v>25.54</v>
      </c>
      <c r="M36" s="251">
        <v>297.42</v>
      </c>
      <c r="N36" s="251">
        <v>51.47</v>
      </c>
      <c r="O36" s="251">
        <v>404.19</v>
      </c>
      <c r="P36" s="251">
        <v>12.85</v>
      </c>
      <c r="Q36" s="251">
        <v>98.98</v>
      </c>
      <c r="R36" s="251">
        <v>79.25</v>
      </c>
      <c r="S36" s="251">
        <v>115.61</v>
      </c>
      <c r="T36" s="251">
        <v>34.1</v>
      </c>
    </row>
    <row r="37" spans="1:20" ht="18.95" customHeight="1">
      <c r="A37" s="167" t="s">
        <v>1877</v>
      </c>
      <c r="B37" s="251">
        <f t="shared" si="5"/>
        <v>3637.19</v>
      </c>
      <c r="C37" s="251">
        <v>314.8</v>
      </c>
      <c r="D37" s="251">
        <v>174.3</v>
      </c>
      <c r="E37" s="251">
        <v>163.4</v>
      </c>
      <c r="F37" s="251">
        <v>177.4</v>
      </c>
      <c r="G37" s="251">
        <v>151.69999999999999</v>
      </c>
      <c r="H37" s="251">
        <v>195.6</v>
      </c>
      <c r="I37" s="251">
        <v>131.5</v>
      </c>
      <c r="J37" s="251">
        <v>200.7</v>
      </c>
      <c r="K37" s="251">
        <v>168.5</v>
      </c>
      <c r="L37" s="251">
        <v>236.4</v>
      </c>
      <c r="M37" s="251">
        <v>146.1</v>
      </c>
      <c r="N37" s="251">
        <v>175</v>
      </c>
      <c r="O37" s="251">
        <v>407.29</v>
      </c>
      <c r="P37" s="251">
        <v>146.69999999999999</v>
      </c>
      <c r="Q37" s="251">
        <v>187.1</v>
      </c>
      <c r="R37" s="251">
        <v>329.7</v>
      </c>
      <c r="S37" s="251">
        <v>140.5</v>
      </c>
      <c r="T37" s="251">
        <v>190.5</v>
      </c>
    </row>
    <row r="38" spans="1:20" ht="18.95" customHeight="1">
      <c r="A38" s="167" t="s">
        <v>1876</v>
      </c>
      <c r="B38" s="251">
        <f t="shared" si="5"/>
        <v>133</v>
      </c>
      <c r="C38" s="251"/>
      <c r="D38" s="251"/>
      <c r="E38" s="251"/>
      <c r="F38" s="251">
        <v>19</v>
      </c>
      <c r="G38" s="251"/>
      <c r="H38" s="251"/>
      <c r="I38" s="251">
        <v>19</v>
      </c>
      <c r="J38" s="251"/>
      <c r="K38" s="251">
        <v>19</v>
      </c>
      <c r="L38" s="251"/>
      <c r="M38" s="251">
        <v>19</v>
      </c>
      <c r="N38" s="251">
        <v>19</v>
      </c>
      <c r="O38" s="251"/>
      <c r="P38" s="251">
        <v>19</v>
      </c>
      <c r="Q38" s="251">
        <v>19</v>
      </c>
      <c r="R38" s="251"/>
      <c r="S38" s="251"/>
      <c r="T38" s="251"/>
    </row>
    <row r="39" spans="1:20" ht="18.95" customHeight="1">
      <c r="A39" s="167" t="s">
        <v>1875</v>
      </c>
      <c r="B39" s="251">
        <f t="shared" si="5"/>
        <v>11.7</v>
      </c>
      <c r="C39" s="251"/>
      <c r="D39" s="251"/>
      <c r="E39" s="251"/>
      <c r="F39" s="251">
        <v>7.8</v>
      </c>
      <c r="G39" s="251"/>
      <c r="H39" s="251"/>
      <c r="I39" s="251"/>
      <c r="J39" s="251"/>
      <c r="K39" s="251"/>
      <c r="L39" s="251">
        <v>3.9</v>
      </c>
      <c r="M39" s="251"/>
      <c r="N39" s="251"/>
      <c r="O39" s="251"/>
      <c r="P39" s="251"/>
      <c r="Q39" s="251"/>
      <c r="R39" s="251"/>
      <c r="S39" s="251"/>
      <c r="T39" s="251"/>
    </row>
    <row r="40" spans="1:20" ht="18.95" customHeight="1">
      <c r="A40" s="167" t="s">
        <v>1874</v>
      </c>
      <c r="B40" s="251">
        <f t="shared" si="5"/>
        <v>157</v>
      </c>
      <c r="C40" s="251">
        <v>6</v>
      </c>
      <c r="D40" s="251">
        <v>54</v>
      </c>
      <c r="E40" s="251"/>
      <c r="F40" s="251">
        <v>6</v>
      </c>
      <c r="G40" s="251"/>
      <c r="H40" s="251">
        <v>3</v>
      </c>
      <c r="I40" s="251">
        <v>6</v>
      </c>
      <c r="J40" s="251">
        <v>61</v>
      </c>
      <c r="K40" s="251">
        <v>6</v>
      </c>
      <c r="L40" s="251">
        <v>6</v>
      </c>
      <c r="M40" s="251">
        <v>6</v>
      </c>
      <c r="N40" s="251">
        <v>3</v>
      </c>
      <c r="O40" s="251"/>
      <c r="P40" s="251"/>
      <c r="Q40" s="251"/>
      <c r="R40" s="251"/>
      <c r="S40" s="251"/>
      <c r="T40" s="251"/>
    </row>
    <row r="41" spans="1:20" ht="18.95" customHeight="1">
      <c r="A41" s="167" t="s">
        <v>1873</v>
      </c>
      <c r="B41" s="251">
        <f t="shared" si="5"/>
        <v>37.700000000000003</v>
      </c>
      <c r="C41" s="251"/>
      <c r="D41" s="251"/>
      <c r="E41" s="251"/>
      <c r="F41" s="251"/>
      <c r="G41" s="251"/>
      <c r="H41" s="251"/>
      <c r="I41" s="251"/>
      <c r="J41" s="251">
        <v>37.700000000000003</v>
      </c>
      <c r="K41" s="251"/>
      <c r="L41" s="251"/>
      <c r="M41" s="251"/>
      <c r="N41" s="251"/>
      <c r="O41" s="251"/>
      <c r="P41" s="251"/>
      <c r="Q41" s="251"/>
      <c r="R41" s="251"/>
      <c r="S41" s="251"/>
      <c r="T41" s="251"/>
    </row>
    <row r="42" spans="1:20" ht="18.95" customHeight="1">
      <c r="A42" s="167" t="s">
        <v>1872</v>
      </c>
      <c r="B42" s="251">
        <f t="shared" si="5"/>
        <v>258.7</v>
      </c>
      <c r="C42" s="251">
        <v>15.59</v>
      </c>
      <c r="D42" s="251">
        <v>15.585000000000001</v>
      </c>
      <c r="E42" s="251">
        <v>19.739999999999998</v>
      </c>
      <c r="F42" s="251">
        <v>18.7</v>
      </c>
      <c r="G42" s="251">
        <v>7.27</v>
      </c>
      <c r="H42" s="251">
        <v>7.27</v>
      </c>
      <c r="I42" s="251">
        <v>19.739999999999998</v>
      </c>
      <c r="J42" s="251">
        <v>30.13</v>
      </c>
      <c r="K42" s="251">
        <v>8.31</v>
      </c>
      <c r="L42" s="251"/>
      <c r="M42" s="251">
        <v>6.23</v>
      </c>
      <c r="N42" s="251">
        <v>2.08</v>
      </c>
      <c r="O42" s="251">
        <v>17.66</v>
      </c>
      <c r="P42" s="251">
        <v>33.25</v>
      </c>
      <c r="Q42" s="251">
        <v>17.66</v>
      </c>
      <c r="R42" s="251">
        <v>28.05</v>
      </c>
      <c r="S42" s="251">
        <v>5.2</v>
      </c>
      <c r="T42" s="251">
        <v>6.23</v>
      </c>
    </row>
    <row r="43" spans="1:20" ht="18.95" customHeight="1">
      <c r="A43" s="167" t="s">
        <v>1871</v>
      </c>
      <c r="B43" s="251">
        <f t="shared" si="5"/>
        <v>0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</row>
    <row r="44" spans="1:20" ht="18.95" customHeight="1">
      <c r="A44" s="167" t="s">
        <v>1870</v>
      </c>
      <c r="B44" s="251">
        <f t="shared" si="5"/>
        <v>65</v>
      </c>
      <c r="C44" s="251"/>
      <c r="D44" s="251">
        <v>15</v>
      </c>
      <c r="E44" s="251"/>
      <c r="F44" s="251"/>
      <c r="G44" s="251"/>
      <c r="H44" s="251">
        <v>15</v>
      </c>
      <c r="I44" s="251"/>
      <c r="J44" s="251"/>
      <c r="K44" s="251"/>
      <c r="L44" s="251"/>
      <c r="M44" s="251"/>
      <c r="N44" s="251">
        <v>20</v>
      </c>
      <c r="O44" s="251"/>
      <c r="P44" s="251"/>
      <c r="Q44" s="251"/>
      <c r="R44" s="251">
        <v>15</v>
      </c>
      <c r="S44" s="251"/>
      <c r="T44" s="251"/>
    </row>
    <row r="45" spans="1:20" ht="18.95" customHeight="1">
      <c r="A45" s="167" t="s">
        <v>1869</v>
      </c>
      <c r="B45" s="251">
        <f>SUM(C45:T45)</f>
        <v>0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</row>
    <row r="46" spans="1:20" ht="30" customHeight="1">
      <c r="A46" s="336" t="s">
        <v>350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267"/>
      <c r="M46" s="267"/>
      <c r="N46" s="267"/>
      <c r="O46" s="267"/>
      <c r="P46" s="267"/>
      <c r="Q46" s="267"/>
      <c r="R46" s="267"/>
      <c r="S46" s="267"/>
      <c r="T46" s="267"/>
    </row>
  </sheetData>
  <mergeCells count="4">
    <mergeCell ref="A2:K2"/>
    <mergeCell ref="A46:K46"/>
    <mergeCell ref="J3:K3"/>
    <mergeCell ref="R3:T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2" firstPageNumber="25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27"/>
  <sheetViews>
    <sheetView topLeftCell="A19" workbookViewId="0">
      <selection activeCell="C31" sqref="C31"/>
    </sheetView>
  </sheetViews>
  <sheetFormatPr defaultColWidth="9" defaultRowHeight="13.5"/>
  <cols>
    <col min="1" max="1" width="48.625" style="70" customWidth="1"/>
    <col min="2" max="2" width="32.125" style="70" customWidth="1"/>
    <col min="3" max="3" width="9" style="70"/>
    <col min="4" max="5" width="9.5" style="70" bestFit="1" customWidth="1"/>
    <col min="6" max="16384" width="9" style="70"/>
  </cols>
  <sheetData>
    <row r="1" spans="1:11" ht="20.25" customHeight="1">
      <c r="A1" s="69" t="s">
        <v>227</v>
      </c>
    </row>
    <row r="2" spans="1:11" s="71" customFormat="1" ht="27.75" customHeight="1">
      <c r="A2" s="339" t="s">
        <v>1620</v>
      </c>
      <c r="B2" s="339"/>
    </row>
    <row r="3" spans="1:11" s="71" customFormat="1" ht="18.75" customHeight="1">
      <c r="A3" s="72"/>
      <c r="B3" s="168" t="s">
        <v>357</v>
      </c>
    </row>
    <row r="4" spans="1:11" ht="20.100000000000001" customHeight="1">
      <c r="A4" s="159" t="s">
        <v>98</v>
      </c>
      <c r="B4" s="159" t="s">
        <v>228</v>
      </c>
    </row>
    <row r="5" spans="1:11" ht="20.100000000000001" customHeight="1">
      <c r="A5" s="160" t="s">
        <v>394</v>
      </c>
      <c r="B5" s="241">
        <v>1065.96</v>
      </c>
    </row>
    <row r="6" spans="1:11" ht="20.100000000000001" customHeight="1">
      <c r="A6" s="73" t="s">
        <v>137</v>
      </c>
      <c r="B6" s="241">
        <v>39.57</v>
      </c>
    </row>
    <row r="7" spans="1:11" ht="20.100000000000001" customHeight="1">
      <c r="A7" s="73" t="s">
        <v>138</v>
      </c>
      <c r="B7" s="241">
        <v>519.73</v>
      </c>
    </row>
    <row r="8" spans="1:11" ht="20.100000000000001" customHeight="1">
      <c r="A8" s="73" t="s">
        <v>99</v>
      </c>
      <c r="B8" s="241">
        <v>28.78</v>
      </c>
    </row>
    <row r="9" spans="1:11" ht="20.100000000000001" customHeight="1">
      <c r="A9" s="73" t="s">
        <v>104</v>
      </c>
      <c r="B9" s="241">
        <v>490.95</v>
      </c>
    </row>
    <row r="10" spans="1:11" ht="20.100000000000001" customHeight="1">
      <c r="A10" s="73" t="s">
        <v>139</v>
      </c>
      <c r="B10" s="241">
        <v>506.67</v>
      </c>
    </row>
    <row r="11" spans="1:11" ht="20.100000000000001" customHeight="1">
      <c r="A11" s="73" t="s">
        <v>100</v>
      </c>
      <c r="B11" s="241">
        <v>506.67</v>
      </c>
    </row>
    <row r="12" spans="1:11" ht="20.100000000000001" customHeight="1">
      <c r="A12" s="73" t="s">
        <v>105</v>
      </c>
      <c r="B12" s="241"/>
    </row>
    <row r="13" spans="1:11" ht="20.100000000000001" customHeight="1">
      <c r="A13" s="73" t="s">
        <v>101</v>
      </c>
      <c r="B13" s="241"/>
      <c r="K13" s="74"/>
    </row>
    <row r="14" spans="1:11" ht="20.100000000000001" customHeight="1">
      <c r="A14" s="160" t="s">
        <v>395</v>
      </c>
      <c r="B14" s="242"/>
    </row>
    <row r="15" spans="1:11" ht="20.100000000000001" customHeight="1">
      <c r="A15" s="73" t="s">
        <v>140</v>
      </c>
      <c r="B15" s="243">
        <v>3</v>
      </c>
    </row>
    <row r="16" spans="1:11" ht="20.100000000000001" customHeight="1">
      <c r="A16" s="73" t="s">
        <v>141</v>
      </c>
      <c r="B16" s="243">
        <v>32</v>
      </c>
    </row>
    <row r="17" spans="1:4" ht="20.100000000000001" customHeight="1">
      <c r="A17" s="73" t="s">
        <v>142</v>
      </c>
      <c r="B17" s="243">
        <v>1</v>
      </c>
    </row>
    <row r="18" spans="1:4" ht="20.100000000000001" customHeight="1">
      <c r="A18" s="73" t="s">
        <v>143</v>
      </c>
      <c r="B18" s="243">
        <v>164</v>
      </c>
    </row>
    <row r="19" spans="1:4" ht="20.100000000000001" customHeight="1">
      <c r="A19" s="73" t="s">
        <v>144</v>
      </c>
      <c r="B19" s="244">
        <v>6563</v>
      </c>
    </row>
    <row r="20" spans="1:4" ht="20.100000000000001" customHeight="1">
      <c r="A20" s="73" t="s">
        <v>106</v>
      </c>
      <c r="B20" s="243"/>
    </row>
    <row r="21" spans="1:4" ht="20.100000000000001" customHeight="1">
      <c r="A21" s="73" t="s">
        <v>145</v>
      </c>
      <c r="B21" s="244">
        <v>45608</v>
      </c>
    </row>
    <row r="22" spans="1:4" ht="20.100000000000001" customHeight="1">
      <c r="A22" s="73" t="s">
        <v>107</v>
      </c>
      <c r="B22" s="243"/>
    </row>
    <row r="23" spans="1:4" ht="20.100000000000001" customHeight="1">
      <c r="A23" s="73" t="s">
        <v>146</v>
      </c>
      <c r="B23" s="243"/>
    </row>
    <row r="24" spans="1:4" ht="20.100000000000001" customHeight="1">
      <c r="A24" s="73" t="s">
        <v>147</v>
      </c>
      <c r="B24" s="243"/>
    </row>
    <row r="25" spans="1:4" ht="15.75" customHeight="1">
      <c r="A25" s="188" t="s">
        <v>344</v>
      </c>
      <c r="B25" s="187"/>
    </row>
    <row r="26" spans="1:4" ht="102.75" customHeight="1">
      <c r="A26" s="340" t="s">
        <v>460</v>
      </c>
      <c r="B26" s="340"/>
      <c r="C26" s="185"/>
      <c r="D26" s="185"/>
    </row>
    <row r="27" spans="1:4" ht="83.25" customHeight="1">
      <c r="A27" s="341" t="s">
        <v>1880</v>
      </c>
      <c r="B27" s="341"/>
      <c r="C27" s="186"/>
      <c r="D27" s="186"/>
    </row>
  </sheetData>
  <mergeCells count="3">
    <mergeCell ref="A2:B2"/>
    <mergeCell ref="A26:B26"/>
    <mergeCell ref="A27:B27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K39"/>
  <sheetViews>
    <sheetView showZeros="0" zoomScaleSheetLayoutView="59" workbookViewId="0">
      <selection activeCell="H29" sqref="H29"/>
    </sheetView>
  </sheetViews>
  <sheetFormatPr defaultColWidth="8.75" defaultRowHeight="18.75" customHeight="1"/>
  <cols>
    <col min="1" max="1" width="40.875" style="76" customWidth="1"/>
    <col min="2" max="2" width="9.875" style="76" customWidth="1"/>
    <col min="3" max="3" width="10.625" style="77" customWidth="1"/>
    <col min="4" max="4" width="10.375" style="77" customWidth="1"/>
    <col min="5" max="5" width="12.125" style="77" customWidth="1"/>
    <col min="6" max="6" width="8.75" style="77"/>
    <col min="7" max="7" width="0" style="77" hidden="1" customWidth="1"/>
    <col min="8" max="8" width="35.875" style="77" customWidth="1"/>
    <col min="9" max="254" width="8.75" style="77"/>
    <col min="255" max="255" width="44.25" style="77" bestFit="1" customWidth="1"/>
    <col min="256" max="257" width="13.25" style="77" bestFit="1" customWidth="1"/>
    <col min="258" max="258" width="10.375" style="77" customWidth="1"/>
    <col min="259" max="259" width="12.125" style="77" customWidth="1"/>
    <col min="260" max="260" width="0" style="77" hidden="1" customWidth="1"/>
    <col min="261" max="510" width="8.75" style="77"/>
    <col min="511" max="511" width="44.25" style="77" bestFit="1" customWidth="1"/>
    <col min="512" max="513" width="13.25" style="77" bestFit="1" customWidth="1"/>
    <col min="514" max="514" width="10.375" style="77" customWidth="1"/>
    <col min="515" max="515" width="12.125" style="77" customWidth="1"/>
    <col min="516" max="516" width="0" style="77" hidden="1" customWidth="1"/>
    <col min="517" max="766" width="8.75" style="77"/>
    <col min="767" max="767" width="44.25" style="77" bestFit="1" customWidth="1"/>
    <col min="768" max="769" width="13.25" style="77" bestFit="1" customWidth="1"/>
    <col min="770" max="770" width="10.375" style="77" customWidth="1"/>
    <col min="771" max="771" width="12.125" style="77" customWidth="1"/>
    <col min="772" max="772" width="0" style="77" hidden="1" customWidth="1"/>
    <col min="773" max="1022" width="8.75" style="77"/>
    <col min="1023" max="1023" width="44.25" style="77" bestFit="1" customWidth="1"/>
    <col min="1024" max="1025" width="13.25" style="77" bestFit="1" customWidth="1"/>
    <col min="1026" max="1026" width="10.375" style="77" customWidth="1"/>
    <col min="1027" max="1027" width="12.125" style="77" customWidth="1"/>
    <col min="1028" max="1028" width="0" style="77" hidden="1" customWidth="1"/>
    <col min="1029" max="1278" width="8.75" style="77"/>
    <col min="1279" max="1279" width="44.25" style="77" bestFit="1" customWidth="1"/>
    <col min="1280" max="1281" width="13.25" style="77" bestFit="1" customWidth="1"/>
    <col min="1282" max="1282" width="10.375" style="77" customWidth="1"/>
    <col min="1283" max="1283" width="12.125" style="77" customWidth="1"/>
    <col min="1284" max="1284" width="0" style="77" hidden="1" customWidth="1"/>
    <col min="1285" max="1534" width="8.75" style="77"/>
    <col min="1535" max="1535" width="44.25" style="77" bestFit="1" customWidth="1"/>
    <col min="1536" max="1537" width="13.25" style="77" bestFit="1" customWidth="1"/>
    <col min="1538" max="1538" width="10.375" style="77" customWidth="1"/>
    <col min="1539" max="1539" width="12.125" style="77" customWidth="1"/>
    <col min="1540" max="1540" width="0" style="77" hidden="1" customWidth="1"/>
    <col min="1541" max="1790" width="8.75" style="77"/>
    <col min="1791" max="1791" width="44.25" style="77" bestFit="1" customWidth="1"/>
    <col min="1792" max="1793" width="13.25" style="77" bestFit="1" customWidth="1"/>
    <col min="1794" max="1794" width="10.375" style="77" customWidth="1"/>
    <col min="1795" max="1795" width="12.125" style="77" customWidth="1"/>
    <col min="1796" max="1796" width="0" style="77" hidden="1" customWidth="1"/>
    <col min="1797" max="2046" width="8.75" style="77"/>
    <col min="2047" max="2047" width="44.25" style="77" bestFit="1" customWidth="1"/>
    <col min="2048" max="2049" width="13.25" style="77" bestFit="1" customWidth="1"/>
    <col min="2050" max="2050" width="10.375" style="77" customWidth="1"/>
    <col min="2051" max="2051" width="12.125" style="77" customWidth="1"/>
    <col min="2052" max="2052" width="0" style="77" hidden="1" customWidth="1"/>
    <col min="2053" max="2302" width="8.75" style="77"/>
    <col min="2303" max="2303" width="44.25" style="77" bestFit="1" customWidth="1"/>
    <col min="2304" max="2305" width="13.25" style="77" bestFit="1" customWidth="1"/>
    <col min="2306" max="2306" width="10.375" style="77" customWidth="1"/>
    <col min="2307" max="2307" width="12.125" style="77" customWidth="1"/>
    <col min="2308" max="2308" width="0" style="77" hidden="1" customWidth="1"/>
    <col min="2309" max="2558" width="8.75" style="77"/>
    <col min="2559" max="2559" width="44.25" style="77" bestFit="1" customWidth="1"/>
    <col min="2560" max="2561" width="13.25" style="77" bestFit="1" customWidth="1"/>
    <col min="2562" max="2562" width="10.375" style="77" customWidth="1"/>
    <col min="2563" max="2563" width="12.125" style="77" customWidth="1"/>
    <col min="2564" max="2564" width="0" style="77" hidden="1" customWidth="1"/>
    <col min="2565" max="2814" width="8.75" style="77"/>
    <col min="2815" max="2815" width="44.25" style="77" bestFit="1" customWidth="1"/>
    <col min="2816" max="2817" width="13.25" style="77" bestFit="1" customWidth="1"/>
    <col min="2818" max="2818" width="10.375" style="77" customWidth="1"/>
    <col min="2819" max="2819" width="12.125" style="77" customWidth="1"/>
    <col min="2820" max="2820" width="0" style="77" hidden="1" customWidth="1"/>
    <col min="2821" max="3070" width="8.75" style="77"/>
    <col min="3071" max="3071" width="44.25" style="77" bestFit="1" customWidth="1"/>
    <col min="3072" max="3073" width="13.25" style="77" bestFit="1" customWidth="1"/>
    <col min="3074" max="3074" width="10.375" style="77" customWidth="1"/>
    <col min="3075" max="3075" width="12.125" style="77" customWidth="1"/>
    <col min="3076" max="3076" width="0" style="77" hidden="1" customWidth="1"/>
    <col min="3077" max="3326" width="8.75" style="77"/>
    <col min="3327" max="3327" width="44.25" style="77" bestFit="1" customWidth="1"/>
    <col min="3328" max="3329" width="13.25" style="77" bestFit="1" customWidth="1"/>
    <col min="3330" max="3330" width="10.375" style="77" customWidth="1"/>
    <col min="3331" max="3331" width="12.125" style="77" customWidth="1"/>
    <col min="3332" max="3332" width="0" style="77" hidden="1" customWidth="1"/>
    <col min="3333" max="3582" width="8.75" style="77"/>
    <col min="3583" max="3583" width="44.25" style="77" bestFit="1" customWidth="1"/>
    <col min="3584" max="3585" width="13.25" style="77" bestFit="1" customWidth="1"/>
    <col min="3586" max="3586" width="10.375" style="77" customWidth="1"/>
    <col min="3587" max="3587" width="12.125" style="77" customWidth="1"/>
    <col min="3588" max="3588" width="0" style="77" hidden="1" customWidth="1"/>
    <col min="3589" max="3838" width="8.75" style="77"/>
    <col min="3839" max="3839" width="44.25" style="77" bestFit="1" customWidth="1"/>
    <col min="3840" max="3841" width="13.25" style="77" bestFit="1" customWidth="1"/>
    <col min="3842" max="3842" width="10.375" style="77" customWidth="1"/>
    <col min="3843" max="3843" width="12.125" style="77" customWidth="1"/>
    <col min="3844" max="3844" width="0" style="77" hidden="1" customWidth="1"/>
    <col min="3845" max="4094" width="8.75" style="77"/>
    <col min="4095" max="4095" width="44.25" style="77" bestFit="1" customWidth="1"/>
    <col min="4096" max="4097" width="13.25" style="77" bestFit="1" customWidth="1"/>
    <col min="4098" max="4098" width="10.375" style="77" customWidth="1"/>
    <col min="4099" max="4099" width="12.125" style="77" customWidth="1"/>
    <col min="4100" max="4100" width="0" style="77" hidden="1" customWidth="1"/>
    <col min="4101" max="4350" width="8.75" style="77"/>
    <col min="4351" max="4351" width="44.25" style="77" bestFit="1" customWidth="1"/>
    <col min="4352" max="4353" width="13.25" style="77" bestFit="1" customWidth="1"/>
    <col min="4354" max="4354" width="10.375" style="77" customWidth="1"/>
    <col min="4355" max="4355" width="12.125" style="77" customWidth="1"/>
    <col min="4356" max="4356" width="0" style="77" hidden="1" customWidth="1"/>
    <col min="4357" max="4606" width="8.75" style="77"/>
    <col min="4607" max="4607" width="44.25" style="77" bestFit="1" customWidth="1"/>
    <col min="4608" max="4609" width="13.25" style="77" bestFit="1" customWidth="1"/>
    <col min="4610" max="4610" width="10.375" style="77" customWidth="1"/>
    <col min="4611" max="4611" width="12.125" style="77" customWidth="1"/>
    <col min="4612" max="4612" width="0" style="77" hidden="1" customWidth="1"/>
    <col min="4613" max="4862" width="8.75" style="77"/>
    <col min="4863" max="4863" width="44.25" style="77" bestFit="1" customWidth="1"/>
    <col min="4864" max="4865" width="13.25" style="77" bestFit="1" customWidth="1"/>
    <col min="4866" max="4866" width="10.375" style="77" customWidth="1"/>
    <col min="4867" max="4867" width="12.125" style="77" customWidth="1"/>
    <col min="4868" max="4868" width="0" style="77" hidden="1" customWidth="1"/>
    <col min="4869" max="5118" width="8.75" style="77"/>
    <col min="5119" max="5119" width="44.25" style="77" bestFit="1" customWidth="1"/>
    <col min="5120" max="5121" width="13.25" style="77" bestFit="1" customWidth="1"/>
    <col min="5122" max="5122" width="10.375" style="77" customWidth="1"/>
    <col min="5123" max="5123" width="12.125" style="77" customWidth="1"/>
    <col min="5124" max="5124" width="0" style="77" hidden="1" customWidth="1"/>
    <col min="5125" max="5374" width="8.75" style="77"/>
    <col min="5375" max="5375" width="44.25" style="77" bestFit="1" customWidth="1"/>
    <col min="5376" max="5377" width="13.25" style="77" bestFit="1" customWidth="1"/>
    <col min="5378" max="5378" width="10.375" style="77" customWidth="1"/>
    <col min="5379" max="5379" width="12.125" style="77" customWidth="1"/>
    <col min="5380" max="5380" width="0" style="77" hidden="1" customWidth="1"/>
    <col min="5381" max="5630" width="8.75" style="77"/>
    <col min="5631" max="5631" width="44.25" style="77" bestFit="1" customWidth="1"/>
    <col min="5632" max="5633" width="13.25" style="77" bestFit="1" customWidth="1"/>
    <col min="5634" max="5634" width="10.375" style="77" customWidth="1"/>
    <col min="5635" max="5635" width="12.125" style="77" customWidth="1"/>
    <col min="5636" max="5636" width="0" style="77" hidden="1" customWidth="1"/>
    <col min="5637" max="5886" width="8.75" style="77"/>
    <col min="5887" max="5887" width="44.25" style="77" bestFit="1" customWidth="1"/>
    <col min="5888" max="5889" width="13.25" style="77" bestFit="1" customWidth="1"/>
    <col min="5890" max="5890" width="10.375" style="77" customWidth="1"/>
    <col min="5891" max="5891" width="12.125" style="77" customWidth="1"/>
    <col min="5892" max="5892" width="0" style="77" hidden="1" customWidth="1"/>
    <col min="5893" max="6142" width="8.75" style="77"/>
    <col min="6143" max="6143" width="44.25" style="77" bestFit="1" customWidth="1"/>
    <col min="6144" max="6145" width="13.25" style="77" bestFit="1" customWidth="1"/>
    <col min="6146" max="6146" width="10.375" style="77" customWidth="1"/>
    <col min="6147" max="6147" width="12.125" style="77" customWidth="1"/>
    <col min="6148" max="6148" width="0" style="77" hidden="1" customWidth="1"/>
    <col min="6149" max="6398" width="8.75" style="77"/>
    <col min="6399" max="6399" width="44.25" style="77" bestFit="1" customWidth="1"/>
    <col min="6400" max="6401" width="13.25" style="77" bestFit="1" customWidth="1"/>
    <col min="6402" max="6402" width="10.375" style="77" customWidth="1"/>
    <col min="6403" max="6403" width="12.125" style="77" customWidth="1"/>
    <col min="6404" max="6404" width="0" style="77" hidden="1" customWidth="1"/>
    <col min="6405" max="6654" width="8.75" style="77"/>
    <col min="6655" max="6655" width="44.25" style="77" bestFit="1" customWidth="1"/>
    <col min="6656" max="6657" width="13.25" style="77" bestFit="1" customWidth="1"/>
    <col min="6658" max="6658" width="10.375" style="77" customWidth="1"/>
    <col min="6659" max="6659" width="12.125" style="77" customWidth="1"/>
    <col min="6660" max="6660" width="0" style="77" hidden="1" customWidth="1"/>
    <col min="6661" max="6910" width="8.75" style="77"/>
    <col min="6911" max="6911" width="44.25" style="77" bestFit="1" customWidth="1"/>
    <col min="6912" max="6913" width="13.25" style="77" bestFit="1" customWidth="1"/>
    <col min="6914" max="6914" width="10.375" style="77" customWidth="1"/>
    <col min="6915" max="6915" width="12.125" style="77" customWidth="1"/>
    <col min="6916" max="6916" width="0" style="77" hidden="1" customWidth="1"/>
    <col min="6917" max="7166" width="8.75" style="77"/>
    <col min="7167" max="7167" width="44.25" style="77" bestFit="1" customWidth="1"/>
    <col min="7168" max="7169" width="13.25" style="77" bestFit="1" customWidth="1"/>
    <col min="7170" max="7170" width="10.375" style="77" customWidth="1"/>
    <col min="7171" max="7171" width="12.125" style="77" customWidth="1"/>
    <col min="7172" max="7172" width="0" style="77" hidden="1" customWidth="1"/>
    <col min="7173" max="7422" width="8.75" style="77"/>
    <col min="7423" max="7423" width="44.25" style="77" bestFit="1" customWidth="1"/>
    <col min="7424" max="7425" width="13.25" style="77" bestFit="1" customWidth="1"/>
    <col min="7426" max="7426" width="10.375" style="77" customWidth="1"/>
    <col min="7427" max="7427" width="12.125" style="77" customWidth="1"/>
    <col min="7428" max="7428" width="0" style="77" hidden="1" customWidth="1"/>
    <col min="7429" max="7678" width="8.75" style="77"/>
    <col min="7679" max="7679" width="44.25" style="77" bestFit="1" customWidth="1"/>
    <col min="7680" max="7681" width="13.25" style="77" bestFit="1" customWidth="1"/>
    <col min="7682" max="7682" width="10.375" style="77" customWidth="1"/>
    <col min="7683" max="7683" width="12.125" style="77" customWidth="1"/>
    <col min="7684" max="7684" width="0" style="77" hidden="1" customWidth="1"/>
    <col min="7685" max="7934" width="8.75" style="77"/>
    <col min="7935" max="7935" width="44.25" style="77" bestFit="1" customWidth="1"/>
    <col min="7936" max="7937" width="13.25" style="77" bestFit="1" customWidth="1"/>
    <col min="7938" max="7938" width="10.375" style="77" customWidth="1"/>
    <col min="7939" max="7939" width="12.125" style="77" customWidth="1"/>
    <col min="7940" max="7940" width="0" style="77" hidden="1" customWidth="1"/>
    <col min="7941" max="8190" width="8.75" style="77"/>
    <col min="8191" max="8191" width="44.25" style="77" bestFit="1" customWidth="1"/>
    <col min="8192" max="8193" width="13.25" style="77" bestFit="1" customWidth="1"/>
    <col min="8194" max="8194" width="10.375" style="77" customWidth="1"/>
    <col min="8195" max="8195" width="12.125" style="77" customWidth="1"/>
    <col min="8196" max="8196" width="0" style="77" hidden="1" customWidth="1"/>
    <col min="8197" max="8446" width="8.75" style="77"/>
    <col min="8447" max="8447" width="44.25" style="77" bestFit="1" customWidth="1"/>
    <col min="8448" max="8449" width="13.25" style="77" bestFit="1" customWidth="1"/>
    <col min="8450" max="8450" width="10.375" style="77" customWidth="1"/>
    <col min="8451" max="8451" width="12.125" style="77" customWidth="1"/>
    <col min="8452" max="8452" width="0" style="77" hidden="1" customWidth="1"/>
    <col min="8453" max="8702" width="8.75" style="77"/>
    <col min="8703" max="8703" width="44.25" style="77" bestFit="1" customWidth="1"/>
    <col min="8704" max="8705" width="13.25" style="77" bestFit="1" customWidth="1"/>
    <col min="8706" max="8706" width="10.375" style="77" customWidth="1"/>
    <col min="8707" max="8707" width="12.125" style="77" customWidth="1"/>
    <col min="8708" max="8708" width="0" style="77" hidden="1" customWidth="1"/>
    <col min="8709" max="8958" width="8.75" style="77"/>
    <col min="8959" max="8959" width="44.25" style="77" bestFit="1" customWidth="1"/>
    <col min="8960" max="8961" width="13.25" style="77" bestFit="1" customWidth="1"/>
    <col min="8962" max="8962" width="10.375" style="77" customWidth="1"/>
    <col min="8963" max="8963" width="12.125" style="77" customWidth="1"/>
    <col min="8964" max="8964" width="0" style="77" hidden="1" customWidth="1"/>
    <col min="8965" max="9214" width="8.75" style="77"/>
    <col min="9215" max="9215" width="44.25" style="77" bestFit="1" customWidth="1"/>
    <col min="9216" max="9217" width="13.25" style="77" bestFit="1" customWidth="1"/>
    <col min="9218" max="9218" width="10.375" style="77" customWidth="1"/>
    <col min="9219" max="9219" width="12.125" style="77" customWidth="1"/>
    <col min="9220" max="9220" width="0" style="77" hidden="1" customWidth="1"/>
    <col min="9221" max="9470" width="8.75" style="77"/>
    <col min="9471" max="9471" width="44.25" style="77" bestFit="1" customWidth="1"/>
    <col min="9472" max="9473" width="13.25" style="77" bestFit="1" customWidth="1"/>
    <col min="9474" max="9474" width="10.375" style="77" customWidth="1"/>
    <col min="9475" max="9475" width="12.125" style="77" customWidth="1"/>
    <col min="9476" max="9476" width="0" style="77" hidden="1" customWidth="1"/>
    <col min="9477" max="9726" width="8.75" style="77"/>
    <col min="9727" max="9727" width="44.25" style="77" bestFit="1" customWidth="1"/>
    <col min="9728" max="9729" width="13.25" style="77" bestFit="1" customWidth="1"/>
    <col min="9730" max="9730" width="10.375" style="77" customWidth="1"/>
    <col min="9731" max="9731" width="12.125" style="77" customWidth="1"/>
    <col min="9732" max="9732" width="0" style="77" hidden="1" customWidth="1"/>
    <col min="9733" max="9982" width="8.75" style="77"/>
    <col min="9983" max="9983" width="44.25" style="77" bestFit="1" customWidth="1"/>
    <col min="9984" max="9985" width="13.25" style="77" bestFit="1" customWidth="1"/>
    <col min="9986" max="9986" width="10.375" style="77" customWidth="1"/>
    <col min="9987" max="9987" width="12.125" style="77" customWidth="1"/>
    <col min="9988" max="9988" width="0" style="77" hidden="1" customWidth="1"/>
    <col min="9989" max="10238" width="8.75" style="77"/>
    <col min="10239" max="10239" width="44.25" style="77" bestFit="1" customWidth="1"/>
    <col min="10240" max="10241" width="13.25" style="77" bestFit="1" customWidth="1"/>
    <col min="10242" max="10242" width="10.375" style="77" customWidth="1"/>
    <col min="10243" max="10243" width="12.125" style="77" customWidth="1"/>
    <col min="10244" max="10244" width="0" style="77" hidden="1" customWidth="1"/>
    <col min="10245" max="10494" width="8.75" style="77"/>
    <col min="10495" max="10495" width="44.25" style="77" bestFit="1" customWidth="1"/>
    <col min="10496" max="10497" width="13.25" style="77" bestFit="1" customWidth="1"/>
    <col min="10498" max="10498" width="10.375" style="77" customWidth="1"/>
    <col min="10499" max="10499" width="12.125" style="77" customWidth="1"/>
    <col min="10500" max="10500" width="0" style="77" hidden="1" customWidth="1"/>
    <col min="10501" max="10750" width="8.75" style="77"/>
    <col min="10751" max="10751" width="44.25" style="77" bestFit="1" customWidth="1"/>
    <col min="10752" max="10753" width="13.25" style="77" bestFit="1" customWidth="1"/>
    <col min="10754" max="10754" width="10.375" style="77" customWidth="1"/>
    <col min="10755" max="10755" width="12.125" style="77" customWidth="1"/>
    <col min="10756" max="10756" width="0" style="77" hidden="1" customWidth="1"/>
    <col min="10757" max="11006" width="8.75" style="77"/>
    <col min="11007" max="11007" width="44.25" style="77" bestFit="1" customWidth="1"/>
    <col min="11008" max="11009" width="13.25" style="77" bestFit="1" customWidth="1"/>
    <col min="11010" max="11010" width="10.375" style="77" customWidth="1"/>
    <col min="11011" max="11011" width="12.125" style="77" customWidth="1"/>
    <col min="11012" max="11012" width="0" style="77" hidden="1" customWidth="1"/>
    <col min="11013" max="11262" width="8.75" style="77"/>
    <col min="11263" max="11263" width="44.25" style="77" bestFit="1" customWidth="1"/>
    <col min="11264" max="11265" width="13.25" style="77" bestFit="1" customWidth="1"/>
    <col min="11266" max="11266" width="10.375" style="77" customWidth="1"/>
    <col min="11267" max="11267" width="12.125" style="77" customWidth="1"/>
    <col min="11268" max="11268" width="0" style="77" hidden="1" customWidth="1"/>
    <col min="11269" max="11518" width="8.75" style="77"/>
    <col min="11519" max="11519" width="44.25" style="77" bestFit="1" customWidth="1"/>
    <col min="11520" max="11521" width="13.25" style="77" bestFit="1" customWidth="1"/>
    <col min="11522" max="11522" width="10.375" style="77" customWidth="1"/>
    <col min="11523" max="11523" width="12.125" style="77" customWidth="1"/>
    <col min="11524" max="11524" width="0" style="77" hidden="1" customWidth="1"/>
    <col min="11525" max="11774" width="8.75" style="77"/>
    <col min="11775" max="11775" width="44.25" style="77" bestFit="1" customWidth="1"/>
    <col min="11776" max="11777" width="13.25" style="77" bestFit="1" customWidth="1"/>
    <col min="11778" max="11778" width="10.375" style="77" customWidth="1"/>
    <col min="11779" max="11779" width="12.125" style="77" customWidth="1"/>
    <col min="11780" max="11780" width="0" style="77" hidden="1" customWidth="1"/>
    <col min="11781" max="12030" width="8.75" style="77"/>
    <col min="12031" max="12031" width="44.25" style="77" bestFit="1" customWidth="1"/>
    <col min="12032" max="12033" width="13.25" style="77" bestFit="1" customWidth="1"/>
    <col min="12034" max="12034" width="10.375" style="77" customWidth="1"/>
    <col min="12035" max="12035" width="12.125" style="77" customWidth="1"/>
    <col min="12036" max="12036" width="0" style="77" hidden="1" customWidth="1"/>
    <col min="12037" max="12286" width="8.75" style="77"/>
    <col min="12287" max="12287" width="44.25" style="77" bestFit="1" customWidth="1"/>
    <col min="12288" max="12289" width="13.25" style="77" bestFit="1" customWidth="1"/>
    <col min="12290" max="12290" width="10.375" style="77" customWidth="1"/>
    <col min="12291" max="12291" width="12.125" style="77" customWidth="1"/>
    <col min="12292" max="12292" width="0" style="77" hidden="1" customWidth="1"/>
    <col min="12293" max="12542" width="8.75" style="77"/>
    <col min="12543" max="12543" width="44.25" style="77" bestFit="1" customWidth="1"/>
    <col min="12544" max="12545" width="13.25" style="77" bestFit="1" customWidth="1"/>
    <col min="12546" max="12546" width="10.375" style="77" customWidth="1"/>
    <col min="12547" max="12547" width="12.125" style="77" customWidth="1"/>
    <col min="12548" max="12548" width="0" style="77" hidden="1" customWidth="1"/>
    <col min="12549" max="12798" width="8.75" style="77"/>
    <col min="12799" max="12799" width="44.25" style="77" bestFit="1" customWidth="1"/>
    <col min="12800" max="12801" width="13.25" style="77" bestFit="1" customWidth="1"/>
    <col min="12802" max="12802" width="10.375" style="77" customWidth="1"/>
    <col min="12803" max="12803" width="12.125" style="77" customWidth="1"/>
    <col min="12804" max="12804" width="0" style="77" hidden="1" customWidth="1"/>
    <col min="12805" max="13054" width="8.75" style="77"/>
    <col min="13055" max="13055" width="44.25" style="77" bestFit="1" customWidth="1"/>
    <col min="13056" max="13057" width="13.25" style="77" bestFit="1" customWidth="1"/>
    <col min="13058" max="13058" width="10.375" style="77" customWidth="1"/>
    <col min="13059" max="13059" width="12.125" style="77" customWidth="1"/>
    <col min="13060" max="13060" width="0" style="77" hidden="1" customWidth="1"/>
    <col min="13061" max="13310" width="8.75" style="77"/>
    <col min="13311" max="13311" width="44.25" style="77" bestFit="1" customWidth="1"/>
    <col min="13312" max="13313" width="13.25" style="77" bestFit="1" customWidth="1"/>
    <col min="13314" max="13314" width="10.375" style="77" customWidth="1"/>
    <col min="13315" max="13315" width="12.125" style="77" customWidth="1"/>
    <col min="13316" max="13316" width="0" style="77" hidden="1" customWidth="1"/>
    <col min="13317" max="13566" width="8.75" style="77"/>
    <col min="13567" max="13567" width="44.25" style="77" bestFit="1" customWidth="1"/>
    <col min="13568" max="13569" width="13.25" style="77" bestFit="1" customWidth="1"/>
    <col min="13570" max="13570" width="10.375" style="77" customWidth="1"/>
    <col min="13571" max="13571" width="12.125" style="77" customWidth="1"/>
    <col min="13572" max="13572" width="0" style="77" hidden="1" customWidth="1"/>
    <col min="13573" max="13822" width="8.75" style="77"/>
    <col min="13823" max="13823" width="44.25" style="77" bestFit="1" customWidth="1"/>
    <col min="13824" max="13825" width="13.25" style="77" bestFit="1" customWidth="1"/>
    <col min="13826" max="13826" width="10.375" style="77" customWidth="1"/>
    <col min="13827" max="13827" width="12.125" style="77" customWidth="1"/>
    <col min="13828" max="13828" width="0" style="77" hidden="1" customWidth="1"/>
    <col min="13829" max="14078" width="8.75" style="77"/>
    <col min="14079" max="14079" width="44.25" style="77" bestFit="1" customWidth="1"/>
    <col min="14080" max="14081" width="13.25" style="77" bestFit="1" customWidth="1"/>
    <col min="14082" max="14082" width="10.375" style="77" customWidth="1"/>
    <col min="14083" max="14083" width="12.125" style="77" customWidth="1"/>
    <col min="14084" max="14084" width="0" style="77" hidden="1" customWidth="1"/>
    <col min="14085" max="14334" width="8.75" style="77"/>
    <col min="14335" max="14335" width="44.25" style="77" bestFit="1" customWidth="1"/>
    <col min="14336" max="14337" width="13.25" style="77" bestFit="1" customWidth="1"/>
    <col min="14338" max="14338" width="10.375" style="77" customWidth="1"/>
    <col min="14339" max="14339" width="12.125" style="77" customWidth="1"/>
    <col min="14340" max="14340" width="0" style="77" hidden="1" customWidth="1"/>
    <col min="14341" max="14590" width="8.75" style="77"/>
    <col min="14591" max="14591" width="44.25" style="77" bestFit="1" customWidth="1"/>
    <col min="14592" max="14593" width="13.25" style="77" bestFit="1" customWidth="1"/>
    <col min="14594" max="14594" width="10.375" style="77" customWidth="1"/>
    <col min="14595" max="14595" width="12.125" style="77" customWidth="1"/>
    <col min="14596" max="14596" width="0" style="77" hidden="1" customWidth="1"/>
    <col min="14597" max="14846" width="8.75" style="77"/>
    <col min="14847" max="14847" width="44.25" style="77" bestFit="1" customWidth="1"/>
    <col min="14848" max="14849" width="13.25" style="77" bestFit="1" customWidth="1"/>
    <col min="14850" max="14850" width="10.375" style="77" customWidth="1"/>
    <col min="14851" max="14851" width="12.125" style="77" customWidth="1"/>
    <col min="14852" max="14852" width="0" style="77" hidden="1" customWidth="1"/>
    <col min="14853" max="15102" width="8.75" style="77"/>
    <col min="15103" max="15103" width="44.25" style="77" bestFit="1" customWidth="1"/>
    <col min="15104" max="15105" width="13.25" style="77" bestFit="1" customWidth="1"/>
    <col min="15106" max="15106" width="10.375" style="77" customWidth="1"/>
    <col min="15107" max="15107" width="12.125" style="77" customWidth="1"/>
    <col min="15108" max="15108" width="0" style="77" hidden="1" customWidth="1"/>
    <col min="15109" max="15358" width="8.75" style="77"/>
    <col min="15359" max="15359" width="44.25" style="77" bestFit="1" customWidth="1"/>
    <col min="15360" max="15361" width="13.25" style="77" bestFit="1" customWidth="1"/>
    <col min="15362" max="15362" width="10.375" style="77" customWidth="1"/>
    <col min="15363" max="15363" width="12.125" style="77" customWidth="1"/>
    <col min="15364" max="15364" width="0" style="77" hidden="1" customWidth="1"/>
    <col min="15365" max="15614" width="8.75" style="77"/>
    <col min="15615" max="15615" width="44.25" style="77" bestFit="1" customWidth="1"/>
    <col min="15616" max="15617" width="13.25" style="77" bestFit="1" customWidth="1"/>
    <col min="15618" max="15618" width="10.375" style="77" customWidth="1"/>
    <col min="15619" max="15619" width="12.125" style="77" customWidth="1"/>
    <col min="15620" max="15620" width="0" style="77" hidden="1" customWidth="1"/>
    <col min="15621" max="15870" width="8.75" style="77"/>
    <col min="15871" max="15871" width="44.25" style="77" bestFit="1" customWidth="1"/>
    <col min="15872" max="15873" width="13.25" style="77" bestFit="1" customWidth="1"/>
    <col min="15874" max="15874" width="10.375" style="77" customWidth="1"/>
    <col min="15875" max="15875" width="12.125" style="77" customWidth="1"/>
    <col min="15876" max="15876" width="0" style="77" hidden="1" customWidth="1"/>
    <col min="15877" max="16126" width="8.75" style="77"/>
    <col min="16127" max="16127" width="44.25" style="77" bestFit="1" customWidth="1"/>
    <col min="16128" max="16129" width="13.25" style="77" bestFit="1" customWidth="1"/>
    <col min="16130" max="16130" width="10.375" style="77" customWidth="1"/>
    <col min="16131" max="16131" width="12.125" style="77" customWidth="1"/>
    <col min="16132" max="16132" width="0" style="77" hidden="1" customWidth="1"/>
    <col min="16133" max="16384" width="8.75" style="77"/>
  </cols>
  <sheetData>
    <row r="1" spans="1:11" ht="18.75" customHeight="1">
      <c r="A1" s="75" t="s">
        <v>229</v>
      </c>
    </row>
    <row r="2" spans="1:11" ht="24" customHeight="1">
      <c r="A2" s="343" t="s">
        <v>1852</v>
      </c>
      <c r="B2" s="343"/>
      <c r="C2" s="343"/>
      <c r="D2" s="343"/>
      <c r="E2" s="343"/>
    </row>
    <row r="3" spans="1:11" ht="16.5" customHeight="1">
      <c r="A3" s="78"/>
      <c r="E3" s="193" t="s">
        <v>148</v>
      </c>
      <c r="G3" s="287"/>
      <c r="H3" s="287"/>
      <c r="I3" s="288"/>
      <c r="J3" s="287"/>
      <c r="K3" s="287"/>
    </row>
    <row r="4" spans="1:11" s="79" customFormat="1" ht="39.75" customHeight="1">
      <c r="A4" s="41" t="s">
        <v>108</v>
      </c>
      <c r="B4" s="42" t="s">
        <v>149</v>
      </c>
      <c r="C4" s="43" t="s">
        <v>90</v>
      </c>
      <c r="D4" s="42" t="s">
        <v>150</v>
      </c>
      <c r="E4" s="42" t="s">
        <v>151</v>
      </c>
      <c r="G4" s="288" t="s">
        <v>1854</v>
      </c>
      <c r="H4" s="289"/>
      <c r="I4" s="290"/>
      <c r="J4" s="288"/>
      <c r="K4" s="288"/>
    </row>
    <row r="5" spans="1:11" customFormat="1" ht="18.75" customHeight="1">
      <c r="A5" s="164" t="s">
        <v>381</v>
      </c>
      <c r="B5" s="203">
        <v>58300</v>
      </c>
      <c r="C5" s="203">
        <v>59707</v>
      </c>
      <c r="D5" s="286">
        <f>C5/B5</f>
        <v>1.0241</v>
      </c>
      <c r="E5" s="286">
        <f>C5/G5</f>
        <v>1.4242999999999999</v>
      </c>
      <c r="G5" s="293">
        <v>41921</v>
      </c>
      <c r="H5" s="289"/>
      <c r="I5" s="290"/>
      <c r="J5" s="291"/>
      <c r="K5" s="291"/>
    </row>
    <row r="6" spans="1:11" customFormat="1" ht="18.75" customHeight="1">
      <c r="A6" s="7" t="s">
        <v>382</v>
      </c>
      <c r="B6" s="203">
        <v>58300</v>
      </c>
      <c r="C6" s="203">
        <v>59707</v>
      </c>
      <c r="D6" s="286">
        <f t="shared" ref="D6:D25" si="0">C6/B6</f>
        <v>1.0241</v>
      </c>
      <c r="E6" s="286">
        <f t="shared" ref="E6:E32" si="1">C6/G6</f>
        <v>1.4242999999999999</v>
      </c>
      <c r="G6" s="293">
        <v>41921</v>
      </c>
      <c r="H6" s="289"/>
      <c r="I6" s="290"/>
      <c r="J6" s="291"/>
      <c r="K6" s="291"/>
    </row>
    <row r="7" spans="1:11" s="79" customFormat="1" ht="20.100000000000001" customHeight="1">
      <c r="A7" s="80" t="s">
        <v>397</v>
      </c>
      <c r="B7" s="205"/>
      <c r="C7" s="205"/>
      <c r="D7" s="285"/>
      <c r="E7" s="285"/>
      <c r="G7" s="288"/>
      <c r="H7" s="289"/>
      <c r="I7" s="290"/>
      <c r="J7" s="288"/>
      <c r="K7" s="288"/>
    </row>
    <row r="8" spans="1:11" s="79" customFormat="1" ht="20.100000000000001" customHeight="1">
      <c r="A8" s="174" t="s">
        <v>398</v>
      </c>
      <c r="B8" s="205"/>
      <c r="C8" s="205"/>
      <c r="D8" s="285"/>
      <c r="E8" s="285"/>
      <c r="G8" s="290">
        <v>66</v>
      </c>
      <c r="H8" s="289"/>
      <c r="I8" s="290"/>
      <c r="J8" s="288"/>
      <c r="K8" s="288"/>
    </row>
    <row r="9" spans="1:11" s="79" customFormat="1" ht="20.100000000000001" customHeight="1">
      <c r="A9" s="174" t="s">
        <v>399</v>
      </c>
      <c r="B9" s="205">
        <v>200</v>
      </c>
      <c r="C9" s="205">
        <v>50</v>
      </c>
      <c r="D9" s="285">
        <f t="shared" si="0"/>
        <v>0.25</v>
      </c>
      <c r="E9" s="285">
        <f t="shared" si="1"/>
        <v>0.32469999999999999</v>
      </c>
      <c r="G9" s="290">
        <v>154</v>
      </c>
      <c r="H9" s="289"/>
      <c r="I9" s="290"/>
      <c r="J9" s="288"/>
      <c r="K9" s="288"/>
    </row>
    <row r="10" spans="1:11" s="79" customFormat="1" ht="20.100000000000001" customHeight="1">
      <c r="A10" s="174" t="s">
        <v>400</v>
      </c>
      <c r="B10" s="205"/>
      <c r="C10" s="205"/>
      <c r="D10" s="285"/>
      <c r="E10" s="285"/>
      <c r="G10" s="288"/>
      <c r="H10" s="289"/>
      <c r="I10" s="290"/>
      <c r="J10" s="288"/>
      <c r="K10" s="288"/>
    </row>
    <row r="11" spans="1:11" s="79" customFormat="1" ht="20.100000000000001" customHeight="1">
      <c r="A11" s="174" t="s">
        <v>401</v>
      </c>
      <c r="B11" s="205"/>
      <c r="C11" s="205"/>
      <c r="D11" s="285"/>
      <c r="E11" s="285"/>
      <c r="G11" s="288"/>
      <c r="H11" s="289"/>
      <c r="I11" s="290"/>
      <c r="J11" s="288"/>
      <c r="K11" s="288"/>
    </row>
    <row r="12" spans="1:11" s="79" customFormat="1" ht="20.100000000000001" customHeight="1">
      <c r="A12" s="174" t="s">
        <v>402</v>
      </c>
      <c r="B12" s="205"/>
      <c r="C12" s="205"/>
      <c r="D12" s="285"/>
      <c r="E12" s="285"/>
      <c r="G12" s="288"/>
      <c r="H12" s="289"/>
      <c r="I12" s="290"/>
      <c r="J12" s="288"/>
      <c r="K12" s="288"/>
    </row>
    <row r="13" spans="1:11" s="79" customFormat="1" ht="20.100000000000001" customHeight="1">
      <c r="A13" s="174" t="s">
        <v>403</v>
      </c>
      <c r="B13" s="205">
        <v>900</v>
      </c>
      <c r="C13" s="205">
        <v>333</v>
      </c>
      <c r="D13" s="285">
        <f t="shared" si="0"/>
        <v>0.37</v>
      </c>
      <c r="E13" s="285">
        <f t="shared" si="1"/>
        <v>0.35580000000000001</v>
      </c>
      <c r="G13" s="290">
        <v>936</v>
      </c>
      <c r="H13" s="289"/>
      <c r="I13" s="290"/>
      <c r="J13" s="288"/>
      <c r="K13" s="288"/>
    </row>
    <row r="14" spans="1:11" s="79" customFormat="1" ht="20.100000000000001" customHeight="1">
      <c r="A14" s="80" t="s">
        <v>404</v>
      </c>
      <c r="B14" s="205">
        <v>1500</v>
      </c>
      <c r="C14" s="205">
        <v>1520</v>
      </c>
      <c r="D14" s="285">
        <f t="shared" si="0"/>
        <v>1.0133000000000001</v>
      </c>
      <c r="E14" s="285">
        <f t="shared" si="1"/>
        <v>0.9506</v>
      </c>
      <c r="G14" s="290">
        <v>1599</v>
      </c>
      <c r="H14" s="289"/>
      <c r="I14" s="290"/>
      <c r="J14" s="288"/>
      <c r="K14" s="288"/>
    </row>
    <row r="15" spans="1:11" s="79" customFormat="1" ht="20.100000000000001" customHeight="1">
      <c r="A15" s="80" t="s">
        <v>405</v>
      </c>
      <c r="B15" s="205">
        <v>50</v>
      </c>
      <c r="C15" s="205">
        <v>55</v>
      </c>
      <c r="D15" s="285">
        <f t="shared" si="0"/>
        <v>1.1000000000000001</v>
      </c>
      <c r="E15" s="285">
        <f t="shared" si="1"/>
        <v>0.85940000000000005</v>
      </c>
      <c r="G15" s="290">
        <v>64</v>
      </c>
      <c r="H15" s="289"/>
      <c r="I15" s="290"/>
      <c r="J15" s="288"/>
      <c r="K15" s="288"/>
    </row>
    <row r="16" spans="1:11" s="79" customFormat="1" ht="20.100000000000001" customHeight="1">
      <c r="A16" s="80" t="s">
        <v>406</v>
      </c>
      <c r="B16" s="205">
        <v>55000</v>
      </c>
      <c r="C16" s="205">
        <v>56865</v>
      </c>
      <c r="D16" s="285">
        <f t="shared" si="0"/>
        <v>1.0339</v>
      </c>
      <c r="E16" s="285">
        <f t="shared" si="1"/>
        <v>1.4932000000000001</v>
      </c>
      <c r="G16" s="290">
        <v>38082</v>
      </c>
      <c r="H16" s="289"/>
      <c r="I16" s="290"/>
      <c r="J16" s="288"/>
      <c r="K16" s="288"/>
    </row>
    <row r="17" spans="1:11" s="79" customFormat="1" ht="20.100000000000001" customHeight="1">
      <c r="A17" s="80" t="s">
        <v>407</v>
      </c>
      <c r="B17" s="205"/>
      <c r="C17" s="205"/>
      <c r="D17" s="285"/>
      <c r="E17" s="285"/>
      <c r="G17" s="288"/>
      <c r="H17" s="289"/>
      <c r="I17" s="290"/>
      <c r="J17" s="288"/>
      <c r="K17" s="288"/>
    </row>
    <row r="18" spans="1:11" s="79" customFormat="1" ht="20.100000000000001" customHeight="1">
      <c r="A18" s="80" t="s">
        <v>408</v>
      </c>
      <c r="B18" s="205">
        <v>250</v>
      </c>
      <c r="C18" s="205">
        <v>248</v>
      </c>
      <c r="D18" s="285">
        <f t="shared" si="0"/>
        <v>0.99199999999999999</v>
      </c>
      <c r="E18" s="285">
        <f t="shared" si="1"/>
        <v>1.0206</v>
      </c>
      <c r="G18" s="290">
        <v>243</v>
      </c>
      <c r="H18" s="292"/>
      <c r="I18" s="290"/>
      <c r="J18" s="288"/>
      <c r="K18" s="288"/>
    </row>
    <row r="19" spans="1:11" s="79" customFormat="1" ht="20.100000000000001" customHeight="1">
      <c r="A19" s="80" t="s">
        <v>409</v>
      </c>
      <c r="B19" s="205">
        <v>400</v>
      </c>
      <c r="C19" s="205">
        <v>636</v>
      </c>
      <c r="D19" s="285">
        <f t="shared" si="0"/>
        <v>1.59</v>
      </c>
      <c r="E19" s="285">
        <f t="shared" si="1"/>
        <v>0.86299999999999999</v>
      </c>
      <c r="G19" s="290">
        <v>737</v>
      </c>
      <c r="H19" s="292"/>
      <c r="I19" s="290"/>
      <c r="J19" s="288"/>
      <c r="K19" s="288"/>
    </row>
    <row r="20" spans="1:11" s="79" customFormat="1" ht="20.100000000000001" customHeight="1">
      <c r="A20" s="80" t="s">
        <v>410</v>
      </c>
      <c r="B20" s="205"/>
      <c r="C20" s="205"/>
      <c r="D20" s="285"/>
      <c r="E20" s="285"/>
      <c r="G20" s="288"/>
      <c r="H20" s="292"/>
      <c r="I20" s="290"/>
      <c r="J20" s="288"/>
      <c r="K20" s="288"/>
    </row>
    <row r="21" spans="1:11" s="79" customFormat="1" ht="20.100000000000001" customHeight="1">
      <c r="A21" s="80" t="s">
        <v>411</v>
      </c>
      <c r="B21" s="205"/>
      <c r="C21" s="205"/>
      <c r="D21" s="285"/>
      <c r="E21" s="285"/>
      <c r="G21" s="288"/>
      <c r="H21" s="292"/>
      <c r="I21" s="290"/>
      <c r="J21" s="288"/>
      <c r="K21" s="288"/>
    </row>
    <row r="22" spans="1:11" s="79" customFormat="1" ht="20.100000000000001" customHeight="1">
      <c r="A22" s="80" t="s">
        <v>412</v>
      </c>
      <c r="B22" s="205"/>
      <c r="C22" s="205"/>
      <c r="D22" s="285"/>
      <c r="E22" s="285"/>
      <c r="G22" s="288"/>
      <c r="H22" s="292"/>
      <c r="I22" s="290"/>
      <c r="J22" s="288"/>
      <c r="K22" s="288"/>
    </row>
    <row r="23" spans="1:11" s="79" customFormat="1" ht="20.100000000000001" customHeight="1">
      <c r="A23" s="80" t="s">
        <v>413</v>
      </c>
      <c r="B23" s="205"/>
      <c r="C23" s="205"/>
      <c r="D23" s="285"/>
      <c r="E23" s="285"/>
      <c r="G23" s="288"/>
      <c r="H23" s="292"/>
      <c r="I23" s="290"/>
      <c r="J23" s="288"/>
      <c r="K23" s="288"/>
    </row>
    <row r="24" spans="1:11" s="79" customFormat="1" ht="20.100000000000001" customHeight="1">
      <c r="A24" s="80" t="s">
        <v>414</v>
      </c>
      <c r="B24" s="205"/>
      <c r="C24" s="205"/>
      <c r="D24" s="285"/>
      <c r="E24" s="285"/>
      <c r="G24" s="290">
        <v>40</v>
      </c>
      <c r="H24" s="292"/>
      <c r="I24" s="290"/>
      <c r="J24" s="288"/>
      <c r="K24" s="288"/>
    </row>
    <row r="25" spans="1:11" s="82" customFormat="1" ht="20.100000000000001" customHeight="1">
      <c r="A25" s="81" t="s">
        <v>446</v>
      </c>
      <c r="B25" s="203">
        <v>58300</v>
      </c>
      <c r="C25" s="203">
        <v>59707</v>
      </c>
      <c r="D25" s="286">
        <f t="shared" si="0"/>
        <v>1.0241</v>
      </c>
      <c r="E25" s="286">
        <f t="shared" si="1"/>
        <v>1.4242999999999999</v>
      </c>
      <c r="G25" s="293">
        <v>41921</v>
      </c>
      <c r="H25" s="292"/>
      <c r="I25" s="290"/>
      <c r="J25" s="294"/>
      <c r="K25" s="294"/>
    </row>
    <row r="26" spans="1:11" s="82" customFormat="1" ht="20.100000000000001" customHeight="1">
      <c r="A26" s="83" t="s">
        <v>230</v>
      </c>
      <c r="B26" s="205"/>
      <c r="C26" s="205"/>
      <c r="D26" s="285"/>
      <c r="E26" s="286">
        <f t="shared" si="1"/>
        <v>0</v>
      </c>
      <c r="G26" s="293">
        <v>22741</v>
      </c>
      <c r="H26" s="293"/>
      <c r="I26" s="290"/>
      <c r="J26" s="294"/>
      <c r="K26" s="294"/>
    </row>
    <row r="27" spans="1:11" s="82" customFormat="1" ht="20.100000000000001" customHeight="1">
      <c r="A27" s="83" t="s">
        <v>231</v>
      </c>
      <c r="B27" s="205"/>
      <c r="C27" s="203">
        <f>SUM(C28:C31)</f>
        <v>14195</v>
      </c>
      <c r="D27" s="285"/>
      <c r="E27" s="286">
        <f t="shared" si="1"/>
        <v>1.006</v>
      </c>
      <c r="G27" s="294">
        <v>14111</v>
      </c>
      <c r="H27" s="292"/>
      <c r="I27" s="290"/>
      <c r="J27" s="294"/>
      <c r="K27" s="294"/>
    </row>
    <row r="28" spans="1:11" s="79" customFormat="1" ht="20.100000000000001" customHeight="1">
      <c r="A28" s="80" t="s">
        <v>232</v>
      </c>
      <c r="B28" s="205"/>
      <c r="C28" s="205">
        <v>4827</v>
      </c>
      <c r="D28" s="285"/>
      <c r="E28" s="285">
        <f t="shared" si="1"/>
        <v>2.1292</v>
      </c>
      <c r="G28" s="290">
        <v>2267</v>
      </c>
      <c r="H28" s="292"/>
      <c r="I28" s="290"/>
      <c r="J28" s="288"/>
      <c r="K28" s="288"/>
    </row>
    <row r="29" spans="1:11" s="79" customFormat="1" ht="20.100000000000001" customHeight="1">
      <c r="A29" s="80" t="s">
        <v>233</v>
      </c>
      <c r="B29" s="205"/>
      <c r="C29" s="205"/>
      <c r="D29" s="285"/>
      <c r="E29" s="285"/>
      <c r="G29" s="288"/>
      <c r="H29" s="292"/>
      <c r="I29" s="290"/>
      <c r="J29" s="288"/>
      <c r="K29" s="288"/>
    </row>
    <row r="30" spans="1:11" s="79" customFormat="1" ht="20.100000000000001" customHeight="1">
      <c r="A30" s="80" t="s">
        <v>234</v>
      </c>
      <c r="B30" s="205"/>
      <c r="C30" s="205">
        <v>9368</v>
      </c>
      <c r="D30" s="285"/>
      <c r="E30" s="285">
        <f t="shared" si="1"/>
        <v>0.79090000000000005</v>
      </c>
      <c r="G30" s="290">
        <v>11844</v>
      </c>
      <c r="H30" s="292"/>
      <c r="I30" s="290"/>
      <c r="J30" s="288"/>
      <c r="K30" s="288"/>
    </row>
    <row r="31" spans="1:11" s="79" customFormat="1" ht="20.100000000000001" customHeight="1">
      <c r="A31" s="80" t="s">
        <v>235</v>
      </c>
      <c r="B31" s="205"/>
      <c r="C31" s="205"/>
      <c r="D31" s="285"/>
      <c r="E31" s="285"/>
      <c r="G31" s="288"/>
      <c r="H31" s="292"/>
      <c r="I31" s="290"/>
      <c r="J31" s="288"/>
      <c r="K31" s="288"/>
    </row>
    <row r="32" spans="1:11" s="82" customFormat="1" ht="20.100000000000001" customHeight="1">
      <c r="A32" s="81" t="s">
        <v>389</v>
      </c>
      <c r="B32" s="203">
        <v>58300</v>
      </c>
      <c r="C32" s="203">
        <f>SUM(C25:C27)</f>
        <v>73902</v>
      </c>
      <c r="D32" s="286">
        <f>C32/B32</f>
        <v>1.2676000000000001</v>
      </c>
      <c r="E32" s="286">
        <f t="shared" si="1"/>
        <v>0.93820000000000003</v>
      </c>
      <c r="G32" s="293">
        <v>78773</v>
      </c>
      <c r="H32" s="292"/>
      <c r="I32" s="290"/>
      <c r="J32" s="294"/>
      <c r="K32" s="294"/>
    </row>
    <row r="33" spans="1:11" s="79" customFormat="1" ht="18.75" customHeight="1">
      <c r="A33" s="344"/>
      <c r="B33" s="344"/>
      <c r="C33" s="344"/>
      <c r="D33" s="344"/>
      <c r="E33" s="344"/>
      <c r="G33" s="288"/>
      <c r="H33" s="293"/>
      <c r="I33" s="290"/>
      <c r="J33" s="288"/>
      <c r="K33" s="288"/>
    </row>
    <row r="34" spans="1:11" s="79" customFormat="1" ht="18.75" customHeight="1">
      <c r="A34" s="342"/>
      <c r="B34" s="342"/>
      <c r="C34" s="342"/>
      <c r="D34" s="342"/>
      <c r="E34" s="342"/>
      <c r="G34" s="288"/>
      <c r="H34" s="288"/>
      <c r="I34" s="288"/>
      <c r="J34" s="288"/>
      <c r="K34" s="288"/>
    </row>
    <row r="35" spans="1:11" s="79" customFormat="1" ht="18.75" customHeight="1">
      <c r="A35" s="342"/>
      <c r="B35" s="342"/>
      <c r="C35" s="342"/>
      <c r="D35" s="342"/>
      <c r="E35" s="342"/>
    </row>
    <row r="36" spans="1:11" s="79" customFormat="1" ht="18.75" customHeight="1">
      <c r="A36" s="345"/>
      <c r="B36" s="345"/>
      <c r="C36" s="345"/>
      <c r="D36" s="345"/>
      <c r="E36" s="345"/>
    </row>
    <row r="37" spans="1:11" ht="18.75" customHeight="1">
      <c r="A37" s="342"/>
      <c r="B37" s="342"/>
      <c r="C37" s="342"/>
      <c r="D37" s="342"/>
      <c r="E37" s="342"/>
    </row>
    <row r="38" spans="1:11" ht="33.75" customHeight="1">
      <c r="A38" s="342"/>
      <c r="B38" s="342"/>
      <c r="C38" s="342"/>
      <c r="D38" s="342"/>
      <c r="E38" s="342"/>
    </row>
    <row r="39" spans="1:11" ht="33.75" customHeight="1">
      <c r="A39" s="342"/>
      <c r="B39" s="342"/>
      <c r="C39" s="342"/>
      <c r="D39" s="342"/>
      <c r="E39" s="342"/>
    </row>
  </sheetData>
  <mergeCells count="8">
    <mergeCell ref="A38:E38"/>
    <mergeCell ref="A39:E39"/>
    <mergeCell ref="A2:E2"/>
    <mergeCell ref="A33:E33"/>
    <mergeCell ref="A34:E34"/>
    <mergeCell ref="A35:E35"/>
    <mergeCell ref="A36:E36"/>
    <mergeCell ref="A37:E37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7" firstPageNumber="4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G29"/>
  <sheetViews>
    <sheetView showZeros="0" defaultGridColor="0" colorId="8" workbookViewId="0">
      <selection activeCell="J22" sqref="J22"/>
    </sheetView>
  </sheetViews>
  <sheetFormatPr defaultColWidth="8.75" defaultRowHeight="14.25"/>
  <cols>
    <col min="1" max="1" width="46.625" style="85" customWidth="1"/>
    <col min="2" max="2" width="10.625" style="85" customWidth="1"/>
    <col min="3" max="3" width="10.875" style="85" customWidth="1"/>
    <col min="4" max="5" width="9.875" style="85" customWidth="1"/>
    <col min="6" max="6" width="9" style="85" customWidth="1"/>
    <col min="7" max="7" width="9" style="85" hidden="1" customWidth="1"/>
    <col min="8" max="16" width="9" style="85" customWidth="1"/>
    <col min="17" max="249" width="8.75" style="85"/>
    <col min="250" max="250" width="62.75" style="85" bestFit="1" customWidth="1"/>
    <col min="251" max="252" width="13.25" style="85" bestFit="1" customWidth="1"/>
    <col min="253" max="253" width="10.5" style="85" customWidth="1"/>
    <col min="254" max="254" width="12.25" style="85" customWidth="1"/>
    <col min="255" max="255" width="0" style="85" hidden="1" customWidth="1"/>
    <col min="256" max="272" width="9" style="85" customWidth="1"/>
    <col min="273" max="505" width="8.75" style="85"/>
    <col min="506" max="506" width="62.75" style="85" bestFit="1" customWidth="1"/>
    <col min="507" max="508" width="13.25" style="85" bestFit="1" customWidth="1"/>
    <col min="509" max="509" width="10.5" style="85" customWidth="1"/>
    <col min="510" max="510" width="12.25" style="85" customWidth="1"/>
    <col min="511" max="511" width="0" style="85" hidden="1" customWidth="1"/>
    <col min="512" max="528" width="9" style="85" customWidth="1"/>
    <col min="529" max="761" width="8.75" style="85"/>
    <col min="762" max="762" width="62.75" style="85" bestFit="1" customWidth="1"/>
    <col min="763" max="764" width="13.25" style="85" bestFit="1" customWidth="1"/>
    <col min="765" max="765" width="10.5" style="85" customWidth="1"/>
    <col min="766" max="766" width="12.25" style="85" customWidth="1"/>
    <col min="767" max="767" width="0" style="85" hidden="1" customWidth="1"/>
    <col min="768" max="784" width="9" style="85" customWidth="1"/>
    <col min="785" max="1017" width="8.75" style="85"/>
    <col min="1018" max="1018" width="62.75" style="85" bestFit="1" customWidth="1"/>
    <col min="1019" max="1020" width="13.25" style="85" bestFit="1" customWidth="1"/>
    <col min="1021" max="1021" width="10.5" style="85" customWidth="1"/>
    <col min="1022" max="1022" width="12.25" style="85" customWidth="1"/>
    <col min="1023" max="1023" width="0" style="85" hidden="1" customWidth="1"/>
    <col min="1024" max="1040" width="9" style="85" customWidth="1"/>
    <col min="1041" max="1273" width="8.75" style="85"/>
    <col min="1274" max="1274" width="62.75" style="85" bestFit="1" customWidth="1"/>
    <col min="1275" max="1276" width="13.25" style="85" bestFit="1" customWidth="1"/>
    <col min="1277" max="1277" width="10.5" style="85" customWidth="1"/>
    <col min="1278" max="1278" width="12.25" style="85" customWidth="1"/>
    <col min="1279" max="1279" width="0" style="85" hidden="1" customWidth="1"/>
    <col min="1280" max="1296" width="9" style="85" customWidth="1"/>
    <col min="1297" max="1529" width="8.75" style="85"/>
    <col min="1530" max="1530" width="62.75" style="85" bestFit="1" customWidth="1"/>
    <col min="1531" max="1532" width="13.25" style="85" bestFit="1" customWidth="1"/>
    <col min="1533" max="1533" width="10.5" style="85" customWidth="1"/>
    <col min="1534" max="1534" width="12.25" style="85" customWidth="1"/>
    <col min="1535" max="1535" width="0" style="85" hidden="1" customWidth="1"/>
    <col min="1536" max="1552" width="9" style="85" customWidth="1"/>
    <col min="1553" max="1785" width="8.75" style="85"/>
    <col min="1786" max="1786" width="62.75" style="85" bestFit="1" customWidth="1"/>
    <col min="1787" max="1788" width="13.25" style="85" bestFit="1" customWidth="1"/>
    <col min="1789" max="1789" width="10.5" style="85" customWidth="1"/>
    <col min="1790" max="1790" width="12.25" style="85" customWidth="1"/>
    <col min="1791" max="1791" width="0" style="85" hidden="1" customWidth="1"/>
    <col min="1792" max="1808" width="9" style="85" customWidth="1"/>
    <col min="1809" max="2041" width="8.75" style="85"/>
    <col min="2042" max="2042" width="62.75" style="85" bestFit="1" customWidth="1"/>
    <col min="2043" max="2044" width="13.25" style="85" bestFit="1" customWidth="1"/>
    <col min="2045" max="2045" width="10.5" style="85" customWidth="1"/>
    <col min="2046" max="2046" width="12.25" style="85" customWidth="1"/>
    <col min="2047" max="2047" width="0" style="85" hidden="1" customWidth="1"/>
    <col min="2048" max="2064" width="9" style="85" customWidth="1"/>
    <col min="2065" max="2297" width="8.75" style="85"/>
    <col min="2298" max="2298" width="62.75" style="85" bestFit="1" customWidth="1"/>
    <col min="2299" max="2300" width="13.25" style="85" bestFit="1" customWidth="1"/>
    <col min="2301" max="2301" width="10.5" style="85" customWidth="1"/>
    <col min="2302" max="2302" width="12.25" style="85" customWidth="1"/>
    <col min="2303" max="2303" width="0" style="85" hidden="1" customWidth="1"/>
    <col min="2304" max="2320" width="9" style="85" customWidth="1"/>
    <col min="2321" max="2553" width="8.75" style="85"/>
    <col min="2554" max="2554" width="62.75" style="85" bestFit="1" customWidth="1"/>
    <col min="2555" max="2556" width="13.25" style="85" bestFit="1" customWidth="1"/>
    <col min="2557" max="2557" width="10.5" style="85" customWidth="1"/>
    <col min="2558" max="2558" width="12.25" style="85" customWidth="1"/>
    <col min="2559" max="2559" width="0" style="85" hidden="1" customWidth="1"/>
    <col min="2560" max="2576" width="9" style="85" customWidth="1"/>
    <col min="2577" max="2809" width="8.75" style="85"/>
    <col min="2810" max="2810" width="62.75" style="85" bestFit="1" customWidth="1"/>
    <col min="2811" max="2812" width="13.25" style="85" bestFit="1" customWidth="1"/>
    <col min="2813" max="2813" width="10.5" style="85" customWidth="1"/>
    <col min="2814" max="2814" width="12.25" style="85" customWidth="1"/>
    <col min="2815" max="2815" width="0" style="85" hidden="1" customWidth="1"/>
    <col min="2816" max="2832" width="9" style="85" customWidth="1"/>
    <col min="2833" max="3065" width="8.75" style="85"/>
    <col min="3066" max="3066" width="62.75" style="85" bestFit="1" customWidth="1"/>
    <col min="3067" max="3068" width="13.25" style="85" bestFit="1" customWidth="1"/>
    <col min="3069" max="3069" width="10.5" style="85" customWidth="1"/>
    <col min="3070" max="3070" width="12.25" style="85" customWidth="1"/>
    <col min="3071" max="3071" width="0" style="85" hidden="1" customWidth="1"/>
    <col min="3072" max="3088" width="9" style="85" customWidth="1"/>
    <col min="3089" max="3321" width="8.75" style="85"/>
    <col min="3322" max="3322" width="62.75" style="85" bestFit="1" customWidth="1"/>
    <col min="3323" max="3324" width="13.25" style="85" bestFit="1" customWidth="1"/>
    <col min="3325" max="3325" width="10.5" style="85" customWidth="1"/>
    <col min="3326" max="3326" width="12.25" style="85" customWidth="1"/>
    <col min="3327" max="3327" width="0" style="85" hidden="1" customWidth="1"/>
    <col min="3328" max="3344" width="9" style="85" customWidth="1"/>
    <col min="3345" max="3577" width="8.75" style="85"/>
    <col min="3578" max="3578" width="62.75" style="85" bestFit="1" customWidth="1"/>
    <col min="3579" max="3580" width="13.25" style="85" bestFit="1" customWidth="1"/>
    <col min="3581" max="3581" width="10.5" style="85" customWidth="1"/>
    <col min="3582" max="3582" width="12.25" style="85" customWidth="1"/>
    <col min="3583" max="3583" width="0" style="85" hidden="1" customWidth="1"/>
    <col min="3584" max="3600" width="9" style="85" customWidth="1"/>
    <col min="3601" max="3833" width="8.75" style="85"/>
    <col min="3834" max="3834" width="62.75" style="85" bestFit="1" customWidth="1"/>
    <col min="3835" max="3836" width="13.25" style="85" bestFit="1" customWidth="1"/>
    <col min="3837" max="3837" width="10.5" style="85" customWidth="1"/>
    <col min="3838" max="3838" width="12.25" style="85" customWidth="1"/>
    <col min="3839" max="3839" width="0" style="85" hidden="1" customWidth="1"/>
    <col min="3840" max="3856" width="9" style="85" customWidth="1"/>
    <col min="3857" max="4089" width="8.75" style="85"/>
    <col min="4090" max="4090" width="62.75" style="85" bestFit="1" customWidth="1"/>
    <col min="4091" max="4092" width="13.25" style="85" bestFit="1" customWidth="1"/>
    <col min="4093" max="4093" width="10.5" style="85" customWidth="1"/>
    <col min="4094" max="4094" width="12.25" style="85" customWidth="1"/>
    <col min="4095" max="4095" width="0" style="85" hidden="1" customWidth="1"/>
    <col min="4096" max="4112" width="9" style="85" customWidth="1"/>
    <col min="4113" max="4345" width="8.75" style="85"/>
    <col min="4346" max="4346" width="62.75" style="85" bestFit="1" customWidth="1"/>
    <col min="4347" max="4348" width="13.25" style="85" bestFit="1" customWidth="1"/>
    <col min="4349" max="4349" width="10.5" style="85" customWidth="1"/>
    <col min="4350" max="4350" width="12.25" style="85" customWidth="1"/>
    <col min="4351" max="4351" width="0" style="85" hidden="1" customWidth="1"/>
    <col min="4352" max="4368" width="9" style="85" customWidth="1"/>
    <col min="4369" max="4601" width="8.75" style="85"/>
    <col min="4602" max="4602" width="62.75" style="85" bestFit="1" customWidth="1"/>
    <col min="4603" max="4604" width="13.25" style="85" bestFit="1" customWidth="1"/>
    <col min="4605" max="4605" width="10.5" style="85" customWidth="1"/>
    <col min="4606" max="4606" width="12.25" style="85" customWidth="1"/>
    <col min="4607" max="4607" width="0" style="85" hidden="1" customWidth="1"/>
    <col min="4608" max="4624" width="9" style="85" customWidth="1"/>
    <col min="4625" max="4857" width="8.75" style="85"/>
    <col min="4858" max="4858" width="62.75" style="85" bestFit="1" customWidth="1"/>
    <col min="4859" max="4860" width="13.25" style="85" bestFit="1" customWidth="1"/>
    <col min="4861" max="4861" width="10.5" style="85" customWidth="1"/>
    <col min="4862" max="4862" width="12.25" style="85" customWidth="1"/>
    <col min="4863" max="4863" width="0" style="85" hidden="1" customWidth="1"/>
    <col min="4864" max="4880" width="9" style="85" customWidth="1"/>
    <col min="4881" max="5113" width="8.75" style="85"/>
    <col min="5114" max="5114" width="62.75" style="85" bestFit="1" customWidth="1"/>
    <col min="5115" max="5116" width="13.25" style="85" bestFit="1" customWidth="1"/>
    <col min="5117" max="5117" width="10.5" style="85" customWidth="1"/>
    <col min="5118" max="5118" width="12.25" style="85" customWidth="1"/>
    <col min="5119" max="5119" width="0" style="85" hidden="1" customWidth="1"/>
    <col min="5120" max="5136" width="9" style="85" customWidth="1"/>
    <col min="5137" max="5369" width="8.75" style="85"/>
    <col min="5370" max="5370" width="62.75" style="85" bestFit="1" customWidth="1"/>
    <col min="5371" max="5372" width="13.25" style="85" bestFit="1" customWidth="1"/>
    <col min="5373" max="5373" width="10.5" style="85" customWidth="1"/>
    <col min="5374" max="5374" width="12.25" style="85" customWidth="1"/>
    <col min="5375" max="5375" width="0" style="85" hidden="1" customWidth="1"/>
    <col min="5376" max="5392" width="9" style="85" customWidth="1"/>
    <col min="5393" max="5625" width="8.75" style="85"/>
    <col min="5626" max="5626" width="62.75" style="85" bestFit="1" customWidth="1"/>
    <col min="5627" max="5628" width="13.25" style="85" bestFit="1" customWidth="1"/>
    <col min="5629" max="5629" width="10.5" style="85" customWidth="1"/>
    <col min="5630" max="5630" width="12.25" style="85" customWidth="1"/>
    <col min="5631" max="5631" width="0" style="85" hidden="1" customWidth="1"/>
    <col min="5632" max="5648" width="9" style="85" customWidth="1"/>
    <col min="5649" max="5881" width="8.75" style="85"/>
    <col min="5882" max="5882" width="62.75" style="85" bestFit="1" customWidth="1"/>
    <col min="5883" max="5884" width="13.25" style="85" bestFit="1" customWidth="1"/>
    <col min="5885" max="5885" width="10.5" style="85" customWidth="1"/>
    <col min="5886" max="5886" width="12.25" style="85" customWidth="1"/>
    <col min="5887" max="5887" width="0" style="85" hidden="1" customWidth="1"/>
    <col min="5888" max="5904" width="9" style="85" customWidth="1"/>
    <col min="5905" max="6137" width="8.75" style="85"/>
    <col min="6138" max="6138" width="62.75" style="85" bestFit="1" customWidth="1"/>
    <col min="6139" max="6140" width="13.25" style="85" bestFit="1" customWidth="1"/>
    <col min="6141" max="6141" width="10.5" style="85" customWidth="1"/>
    <col min="6142" max="6142" width="12.25" style="85" customWidth="1"/>
    <col min="6143" max="6143" width="0" style="85" hidden="1" customWidth="1"/>
    <col min="6144" max="6160" width="9" style="85" customWidth="1"/>
    <col min="6161" max="6393" width="8.75" style="85"/>
    <col min="6394" max="6394" width="62.75" style="85" bestFit="1" customWidth="1"/>
    <col min="6395" max="6396" width="13.25" style="85" bestFit="1" customWidth="1"/>
    <col min="6397" max="6397" width="10.5" style="85" customWidth="1"/>
    <col min="6398" max="6398" width="12.25" style="85" customWidth="1"/>
    <col min="6399" max="6399" width="0" style="85" hidden="1" customWidth="1"/>
    <col min="6400" max="6416" width="9" style="85" customWidth="1"/>
    <col min="6417" max="6649" width="8.75" style="85"/>
    <col min="6650" max="6650" width="62.75" style="85" bestFit="1" customWidth="1"/>
    <col min="6651" max="6652" width="13.25" style="85" bestFit="1" customWidth="1"/>
    <col min="6653" max="6653" width="10.5" style="85" customWidth="1"/>
    <col min="6654" max="6654" width="12.25" style="85" customWidth="1"/>
    <col min="6655" max="6655" width="0" style="85" hidden="1" customWidth="1"/>
    <col min="6656" max="6672" width="9" style="85" customWidth="1"/>
    <col min="6673" max="6905" width="8.75" style="85"/>
    <col min="6906" max="6906" width="62.75" style="85" bestFit="1" customWidth="1"/>
    <col min="6907" max="6908" width="13.25" style="85" bestFit="1" customWidth="1"/>
    <col min="6909" max="6909" width="10.5" style="85" customWidth="1"/>
    <col min="6910" max="6910" width="12.25" style="85" customWidth="1"/>
    <col min="6911" max="6911" width="0" style="85" hidden="1" customWidth="1"/>
    <col min="6912" max="6928" width="9" style="85" customWidth="1"/>
    <col min="6929" max="7161" width="8.75" style="85"/>
    <col min="7162" max="7162" width="62.75" style="85" bestFit="1" customWidth="1"/>
    <col min="7163" max="7164" width="13.25" style="85" bestFit="1" customWidth="1"/>
    <col min="7165" max="7165" width="10.5" style="85" customWidth="1"/>
    <col min="7166" max="7166" width="12.25" style="85" customWidth="1"/>
    <col min="7167" max="7167" width="0" style="85" hidden="1" customWidth="1"/>
    <col min="7168" max="7184" width="9" style="85" customWidth="1"/>
    <col min="7185" max="7417" width="8.75" style="85"/>
    <col min="7418" max="7418" width="62.75" style="85" bestFit="1" customWidth="1"/>
    <col min="7419" max="7420" width="13.25" style="85" bestFit="1" customWidth="1"/>
    <col min="7421" max="7421" width="10.5" style="85" customWidth="1"/>
    <col min="7422" max="7422" width="12.25" style="85" customWidth="1"/>
    <col min="7423" max="7423" width="0" style="85" hidden="1" customWidth="1"/>
    <col min="7424" max="7440" width="9" style="85" customWidth="1"/>
    <col min="7441" max="7673" width="8.75" style="85"/>
    <col min="7674" max="7674" width="62.75" style="85" bestFit="1" customWidth="1"/>
    <col min="7675" max="7676" width="13.25" style="85" bestFit="1" customWidth="1"/>
    <col min="7677" max="7677" width="10.5" style="85" customWidth="1"/>
    <col min="7678" max="7678" width="12.25" style="85" customWidth="1"/>
    <col min="7679" max="7679" width="0" style="85" hidden="1" customWidth="1"/>
    <col min="7680" max="7696" width="9" style="85" customWidth="1"/>
    <col min="7697" max="7929" width="8.75" style="85"/>
    <col min="7930" max="7930" width="62.75" style="85" bestFit="1" customWidth="1"/>
    <col min="7931" max="7932" width="13.25" style="85" bestFit="1" customWidth="1"/>
    <col min="7933" max="7933" width="10.5" style="85" customWidth="1"/>
    <col min="7934" max="7934" width="12.25" style="85" customWidth="1"/>
    <col min="7935" max="7935" width="0" style="85" hidden="1" customWidth="1"/>
    <col min="7936" max="7952" width="9" style="85" customWidth="1"/>
    <col min="7953" max="8185" width="8.75" style="85"/>
    <col min="8186" max="8186" width="62.75" style="85" bestFit="1" customWidth="1"/>
    <col min="8187" max="8188" width="13.25" style="85" bestFit="1" customWidth="1"/>
    <col min="8189" max="8189" width="10.5" style="85" customWidth="1"/>
    <col min="8190" max="8190" width="12.25" style="85" customWidth="1"/>
    <col min="8191" max="8191" width="0" style="85" hidden="1" customWidth="1"/>
    <col min="8192" max="8208" width="9" style="85" customWidth="1"/>
    <col min="8209" max="8441" width="8.75" style="85"/>
    <col min="8442" max="8442" width="62.75" style="85" bestFit="1" customWidth="1"/>
    <col min="8443" max="8444" width="13.25" style="85" bestFit="1" customWidth="1"/>
    <col min="8445" max="8445" width="10.5" style="85" customWidth="1"/>
    <col min="8446" max="8446" width="12.25" style="85" customWidth="1"/>
    <col min="8447" max="8447" width="0" style="85" hidden="1" customWidth="1"/>
    <col min="8448" max="8464" width="9" style="85" customWidth="1"/>
    <col min="8465" max="8697" width="8.75" style="85"/>
    <col min="8698" max="8698" width="62.75" style="85" bestFit="1" customWidth="1"/>
    <col min="8699" max="8700" width="13.25" style="85" bestFit="1" customWidth="1"/>
    <col min="8701" max="8701" width="10.5" style="85" customWidth="1"/>
    <col min="8702" max="8702" width="12.25" style="85" customWidth="1"/>
    <col min="8703" max="8703" width="0" style="85" hidden="1" customWidth="1"/>
    <col min="8704" max="8720" width="9" style="85" customWidth="1"/>
    <col min="8721" max="8953" width="8.75" style="85"/>
    <col min="8954" max="8954" width="62.75" style="85" bestFit="1" customWidth="1"/>
    <col min="8955" max="8956" width="13.25" style="85" bestFit="1" customWidth="1"/>
    <col min="8957" max="8957" width="10.5" style="85" customWidth="1"/>
    <col min="8958" max="8958" width="12.25" style="85" customWidth="1"/>
    <col min="8959" max="8959" width="0" style="85" hidden="1" customWidth="1"/>
    <col min="8960" max="8976" width="9" style="85" customWidth="1"/>
    <col min="8977" max="9209" width="8.75" style="85"/>
    <col min="9210" max="9210" width="62.75" style="85" bestFit="1" customWidth="1"/>
    <col min="9211" max="9212" width="13.25" style="85" bestFit="1" customWidth="1"/>
    <col min="9213" max="9213" width="10.5" style="85" customWidth="1"/>
    <col min="9214" max="9214" width="12.25" style="85" customWidth="1"/>
    <col min="9215" max="9215" width="0" style="85" hidden="1" customWidth="1"/>
    <col min="9216" max="9232" width="9" style="85" customWidth="1"/>
    <col min="9233" max="9465" width="8.75" style="85"/>
    <col min="9466" max="9466" width="62.75" style="85" bestFit="1" customWidth="1"/>
    <col min="9467" max="9468" width="13.25" style="85" bestFit="1" customWidth="1"/>
    <col min="9469" max="9469" width="10.5" style="85" customWidth="1"/>
    <col min="9470" max="9470" width="12.25" style="85" customWidth="1"/>
    <col min="9471" max="9471" width="0" style="85" hidden="1" customWidth="1"/>
    <col min="9472" max="9488" width="9" style="85" customWidth="1"/>
    <col min="9489" max="9721" width="8.75" style="85"/>
    <col min="9722" max="9722" width="62.75" style="85" bestFit="1" customWidth="1"/>
    <col min="9723" max="9724" width="13.25" style="85" bestFit="1" customWidth="1"/>
    <col min="9725" max="9725" width="10.5" style="85" customWidth="1"/>
    <col min="9726" max="9726" width="12.25" style="85" customWidth="1"/>
    <col min="9727" max="9727" width="0" style="85" hidden="1" customWidth="1"/>
    <col min="9728" max="9744" width="9" style="85" customWidth="1"/>
    <col min="9745" max="9977" width="8.75" style="85"/>
    <col min="9978" max="9978" width="62.75" style="85" bestFit="1" customWidth="1"/>
    <col min="9979" max="9980" width="13.25" style="85" bestFit="1" customWidth="1"/>
    <col min="9981" max="9981" width="10.5" style="85" customWidth="1"/>
    <col min="9982" max="9982" width="12.25" style="85" customWidth="1"/>
    <col min="9983" max="9983" width="0" style="85" hidden="1" customWidth="1"/>
    <col min="9984" max="10000" width="9" style="85" customWidth="1"/>
    <col min="10001" max="10233" width="8.75" style="85"/>
    <col min="10234" max="10234" width="62.75" style="85" bestFit="1" customWidth="1"/>
    <col min="10235" max="10236" width="13.25" style="85" bestFit="1" customWidth="1"/>
    <col min="10237" max="10237" width="10.5" style="85" customWidth="1"/>
    <col min="10238" max="10238" width="12.25" style="85" customWidth="1"/>
    <col min="10239" max="10239" width="0" style="85" hidden="1" customWidth="1"/>
    <col min="10240" max="10256" width="9" style="85" customWidth="1"/>
    <col min="10257" max="10489" width="8.75" style="85"/>
    <col min="10490" max="10490" width="62.75" style="85" bestFit="1" customWidth="1"/>
    <col min="10491" max="10492" width="13.25" style="85" bestFit="1" customWidth="1"/>
    <col min="10493" max="10493" width="10.5" style="85" customWidth="1"/>
    <col min="10494" max="10494" width="12.25" style="85" customWidth="1"/>
    <col min="10495" max="10495" width="0" style="85" hidden="1" customWidth="1"/>
    <col min="10496" max="10512" width="9" style="85" customWidth="1"/>
    <col min="10513" max="10745" width="8.75" style="85"/>
    <col min="10746" max="10746" width="62.75" style="85" bestFit="1" customWidth="1"/>
    <col min="10747" max="10748" width="13.25" style="85" bestFit="1" customWidth="1"/>
    <col min="10749" max="10749" width="10.5" style="85" customWidth="1"/>
    <col min="10750" max="10750" width="12.25" style="85" customWidth="1"/>
    <col min="10751" max="10751" width="0" style="85" hidden="1" customWidth="1"/>
    <col min="10752" max="10768" width="9" style="85" customWidth="1"/>
    <col min="10769" max="11001" width="8.75" style="85"/>
    <col min="11002" max="11002" width="62.75" style="85" bestFit="1" customWidth="1"/>
    <col min="11003" max="11004" width="13.25" style="85" bestFit="1" customWidth="1"/>
    <col min="11005" max="11005" width="10.5" style="85" customWidth="1"/>
    <col min="11006" max="11006" width="12.25" style="85" customWidth="1"/>
    <col min="11007" max="11007" width="0" style="85" hidden="1" customWidth="1"/>
    <col min="11008" max="11024" width="9" style="85" customWidth="1"/>
    <col min="11025" max="11257" width="8.75" style="85"/>
    <col min="11258" max="11258" width="62.75" style="85" bestFit="1" customWidth="1"/>
    <col min="11259" max="11260" width="13.25" style="85" bestFit="1" customWidth="1"/>
    <col min="11261" max="11261" width="10.5" style="85" customWidth="1"/>
    <col min="11262" max="11262" width="12.25" style="85" customWidth="1"/>
    <col min="11263" max="11263" width="0" style="85" hidden="1" customWidth="1"/>
    <col min="11264" max="11280" width="9" style="85" customWidth="1"/>
    <col min="11281" max="11513" width="8.75" style="85"/>
    <col min="11514" max="11514" width="62.75" style="85" bestFit="1" customWidth="1"/>
    <col min="11515" max="11516" width="13.25" style="85" bestFit="1" customWidth="1"/>
    <col min="11517" max="11517" width="10.5" style="85" customWidth="1"/>
    <col min="11518" max="11518" width="12.25" style="85" customWidth="1"/>
    <col min="11519" max="11519" width="0" style="85" hidden="1" customWidth="1"/>
    <col min="11520" max="11536" width="9" style="85" customWidth="1"/>
    <col min="11537" max="11769" width="8.75" style="85"/>
    <col min="11770" max="11770" width="62.75" style="85" bestFit="1" customWidth="1"/>
    <col min="11771" max="11772" width="13.25" style="85" bestFit="1" customWidth="1"/>
    <col min="11773" max="11773" width="10.5" style="85" customWidth="1"/>
    <col min="11774" max="11774" width="12.25" style="85" customWidth="1"/>
    <col min="11775" max="11775" width="0" style="85" hidden="1" customWidth="1"/>
    <col min="11776" max="11792" width="9" style="85" customWidth="1"/>
    <col min="11793" max="12025" width="8.75" style="85"/>
    <col min="12026" max="12026" width="62.75" style="85" bestFit="1" customWidth="1"/>
    <col min="12027" max="12028" width="13.25" style="85" bestFit="1" customWidth="1"/>
    <col min="12029" max="12029" width="10.5" style="85" customWidth="1"/>
    <col min="12030" max="12030" width="12.25" style="85" customWidth="1"/>
    <col min="12031" max="12031" width="0" style="85" hidden="1" customWidth="1"/>
    <col min="12032" max="12048" width="9" style="85" customWidth="1"/>
    <col min="12049" max="12281" width="8.75" style="85"/>
    <col min="12282" max="12282" width="62.75" style="85" bestFit="1" customWidth="1"/>
    <col min="12283" max="12284" width="13.25" style="85" bestFit="1" customWidth="1"/>
    <col min="12285" max="12285" width="10.5" style="85" customWidth="1"/>
    <col min="12286" max="12286" width="12.25" style="85" customWidth="1"/>
    <col min="12287" max="12287" width="0" style="85" hidden="1" customWidth="1"/>
    <col min="12288" max="12304" width="9" style="85" customWidth="1"/>
    <col min="12305" max="12537" width="8.75" style="85"/>
    <col min="12538" max="12538" width="62.75" style="85" bestFit="1" customWidth="1"/>
    <col min="12539" max="12540" width="13.25" style="85" bestFit="1" customWidth="1"/>
    <col min="12541" max="12541" width="10.5" style="85" customWidth="1"/>
    <col min="12542" max="12542" width="12.25" style="85" customWidth="1"/>
    <col min="12543" max="12543" width="0" style="85" hidden="1" customWidth="1"/>
    <col min="12544" max="12560" width="9" style="85" customWidth="1"/>
    <col min="12561" max="12793" width="8.75" style="85"/>
    <col min="12794" max="12794" width="62.75" style="85" bestFit="1" customWidth="1"/>
    <col min="12795" max="12796" width="13.25" style="85" bestFit="1" customWidth="1"/>
    <col min="12797" max="12797" width="10.5" style="85" customWidth="1"/>
    <col min="12798" max="12798" width="12.25" style="85" customWidth="1"/>
    <col min="12799" max="12799" width="0" style="85" hidden="1" customWidth="1"/>
    <col min="12800" max="12816" width="9" style="85" customWidth="1"/>
    <col min="12817" max="13049" width="8.75" style="85"/>
    <col min="13050" max="13050" width="62.75" style="85" bestFit="1" customWidth="1"/>
    <col min="13051" max="13052" width="13.25" style="85" bestFit="1" customWidth="1"/>
    <col min="13053" max="13053" width="10.5" style="85" customWidth="1"/>
    <col min="13054" max="13054" width="12.25" style="85" customWidth="1"/>
    <col min="13055" max="13055" width="0" style="85" hidden="1" customWidth="1"/>
    <col min="13056" max="13072" width="9" style="85" customWidth="1"/>
    <col min="13073" max="13305" width="8.75" style="85"/>
    <col min="13306" max="13306" width="62.75" style="85" bestFit="1" customWidth="1"/>
    <col min="13307" max="13308" width="13.25" style="85" bestFit="1" customWidth="1"/>
    <col min="13309" max="13309" width="10.5" style="85" customWidth="1"/>
    <col min="13310" max="13310" width="12.25" style="85" customWidth="1"/>
    <col min="13311" max="13311" width="0" style="85" hidden="1" customWidth="1"/>
    <col min="13312" max="13328" width="9" style="85" customWidth="1"/>
    <col min="13329" max="13561" width="8.75" style="85"/>
    <col min="13562" max="13562" width="62.75" style="85" bestFit="1" customWidth="1"/>
    <col min="13563" max="13564" width="13.25" style="85" bestFit="1" customWidth="1"/>
    <col min="13565" max="13565" width="10.5" style="85" customWidth="1"/>
    <col min="13566" max="13566" width="12.25" style="85" customWidth="1"/>
    <col min="13567" max="13567" width="0" style="85" hidden="1" customWidth="1"/>
    <col min="13568" max="13584" width="9" style="85" customWidth="1"/>
    <col min="13585" max="13817" width="8.75" style="85"/>
    <col min="13818" max="13818" width="62.75" style="85" bestFit="1" customWidth="1"/>
    <col min="13819" max="13820" width="13.25" style="85" bestFit="1" customWidth="1"/>
    <col min="13821" max="13821" width="10.5" style="85" customWidth="1"/>
    <col min="13822" max="13822" width="12.25" style="85" customWidth="1"/>
    <col min="13823" max="13823" width="0" style="85" hidden="1" customWidth="1"/>
    <col min="13824" max="13840" width="9" style="85" customWidth="1"/>
    <col min="13841" max="14073" width="8.75" style="85"/>
    <col min="14074" max="14074" width="62.75" style="85" bestFit="1" customWidth="1"/>
    <col min="14075" max="14076" width="13.25" style="85" bestFit="1" customWidth="1"/>
    <col min="14077" max="14077" width="10.5" style="85" customWidth="1"/>
    <col min="14078" max="14078" width="12.25" style="85" customWidth="1"/>
    <col min="14079" max="14079" width="0" style="85" hidden="1" customWidth="1"/>
    <col min="14080" max="14096" width="9" style="85" customWidth="1"/>
    <col min="14097" max="14329" width="8.75" style="85"/>
    <col min="14330" max="14330" width="62.75" style="85" bestFit="1" customWidth="1"/>
    <col min="14331" max="14332" width="13.25" style="85" bestFit="1" customWidth="1"/>
    <col min="14333" max="14333" width="10.5" style="85" customWidth="1"/>
    <col min="14334" max="14334" width="12.25" style="85" customWidth="1"/>
    <col min="14335" max="14335" width="0" style="85" hidden="1" customWidth="1"/>
    <col min="14336" max="14352" width="9" style="85" customWidth="1"/>
    <col min="14353" max="14585" width="8.75" style="85"/>
    <col min="14586" max="14586" width="62.75" style="85" bestFit="1" customWidth="1"/>
    <col min="14587" max="14588" width="13.25" style="85" bestFit="1" customWidth="1"/>
    <col min="14589" max="14589" width="10.5" style="85" customWidth="1"/>
    <col min="14590" max="14590" width="12.25" style="85" customWidth="1"/>
    <col min="14591" max="14591" width="0" style="85" hidden="1" customWidth="1"/>
    <col min="14592" max="14608" width="9" style="85" customWidth="1"/>
    <col min="14609" max="14841" width="8.75" style="85"/>
    <col min="14842" max="14842" width="62.75" style="85" bestFit="1" customWidth="1"/>
    <col min="14843" max="14844" width="13.25" style="85" bestFit="1" customWidth="1"/>
    <col min="14845" max="14845" width="10.5" style="85" customWidth="1"/>
    <col min="14846" max="14846" width="12.25" style="85" customWidth="1"/>
    <col min="14847" max="14847" width="0" style="85" hidden="1" customWidth="1"/>
    <col min="14848" max="14864" width="9" style="85" customWidth="1"/>
    <col min="14865" max="15097" width="8.75" style="85"/>
    <col min="15098" max="15098" width="62.75" style="85" bestFit="1" customWidth="1"/>
    <col min="15099" max="15100" width="13.25" style="85" bestFit="1" customWidth="1"/>
    <col min="15101" max="15101" width="10.5" style="85" customWidth="1"/>
    <col min="15102" max="15102" width="12.25" style="85" customWidth="1"/>
    <col min="15103" max="15103" width="0" style="85" hidden="1" customWidth="1"/>
    <col min="15104" max="15120" width="9" style="85" customWidth="1"/>
    <col min="15121" max="15353" width="8.75" style="85"/>
    <col min="15354" max="15354" width="62.75" style="85" bestFit="1" customWidth="1"/>
    <col min="15355" max="15356" width="13.25" style="85" bestFit="1" customWidth="1"/>
    <col min="15357" max="15357" width="10.5" style="85" customWidth="1"/>
    <col min="15358" max="15358" width="12.25" style="85" customWidth="1"/>
    <col min="15359" max="15359" width="0" style="85" hidden="1" customWidth="1"/>
    <col min="15360" max="15376" width="9" style="85" customWidth="1"/>
    <col min="15377" max="15609" width="8.75" style="85"/>
    <col min="15610" max="15610" width="62.75" style="85" bestFit="1" customWidth="1"/>
    <col min="15611" max="15612" width="13.25" style="85" bestFit="1" customWidth="1"/>
    <col min="15613" max="15613" width="10.5" style="85" customWidth="1"/>
    <col min="15614" max="15614" width="12.25" style="85" customWidth="1"/>
    <col min="15615" max="15615" width="0" style="85" hidden="1" customWidth="1"/>
    <col min="15616" max="15632" width="9" style="85" customWidth="1"/>
    <col min="15633" max="15865" width="8.75" style="85"/>
    <col min="15866" max="15866" width="62.75" style="85" bestFit="1" customWidth="1"/>
    <col min="15867" max="15868" width="13.25" style="85" bestFit="1" customWidth="1"/>
    <col min="15869" max="15869" width="10.5" style="85" customWidth="1"/>
    <col min="15870" max="15870" width="12.25" style="85" customWidth="1"/>
    <col min="15871" max="15871" width="0" style="85" hidden="1" customWidth="1"/>
    <col min="15872" max="15888" width="9" style="85" customWidth="1"/>
    <col min="15889" max="16121" width="8.75" style="85"/>
    <col min="16122" max="16122" width="62.75" style="85" bestFit="1" customWidth="1"/>
    <col min="16123" max="16124" width="13.25" style="85" bestFit="1" customWidth="1"/>
    <col min="16125" max="16125" width="10.5" style="85" customWidth="1"/>
    <col min="16126" max="16126" width="12.25" style="85" customWidth="1"/>
    <col min="16127" max="16127" width="0" style="85" hidden="1" customWidth="1"/>
    <col min="16128" max="16144" width="9" style="85" customWidth="1"/>
    <col min="16145" max="16384" width="8.75" style="85"/>
  </cols>
  <sheetData>
    <row r="1" spans="1:7">
      <c r="A1" s="84" t="s">
        <v>236</v>
      </c>
    </row>
    <row r="2" spans="1:7" ht="31.5" customHeight="1">
      <c r="A2" s="346" t="s">
        <v>1853</v>
      </c>
      <c r="B2" s="346"/>
      <c r="C2" s="346"/>
      <c r="D2" s="346"/>
      <c r="E2" s="346"/>
    </row>
    <row r="3" spans="1:7" s="87" customFormat="1" ht="15" customHeight="1">
      <c r="A3" s="86"/>
      <c r="E3" s="163" t="s">
        <v>168</v>
      </c>
    </row>
    <row r="4" spans="1:7" s="88" customFormat="1" ht="52.5" customHeight="1">
      <c r="A4" s="41" t="s">
        <v>108</v>
      </c>
      <c r="B4" s="43" t="s">
        <v>237</v>
      </c>
      <c r="C4" s="43" t="s">
        <v>90</v>
      </c>
      <c r="D4" s="42" t="s">
        <v>238</v>
      </c>
      <c r="E4" s="42" t="s">
        <v>239</v>
      </c>
      <c r="G4" s="88" t="s">
        <v>1855</v>
      </c>
    </row>
    <row r="5" spans="1:7" s="88" customFormat="1" ht="20.100000000000001" customHeight="1">
      <c r="A5" s="89" t="s">
        <v>29</v>
      </c>
      <c r="B5" s="35"/>
      <c r="C5" s="35"/>
      <c r="D5" s="227"/>
      <c r="E5" s="227"/>
    </row>
    <row r="6" spans="1:7" s="88" customFormat="1" ht="20.100000000000001" customHeight="1">
      <c r="A6" s="89" t="s">
        <v>30</v>
      </c>
      <c r="B6" s="35">
        <v>2195</v>
      </c>
      <c r="C6" s="35">
        <v>1877</v>
      </c>
      <c r="D6" s="227">
        <f t="shared" ref="D6:D16" si="0">C6/B6</f>
        <v>0.85509999999999997</v>
      </c>
      <c r="E6" s="227">
        <f t="shared" ref="E6:E23" si="1">C6/G6</f>
        <v>3.2031000000000001</v>
      </c>
      <c r="G6" s="88">
        <v>586</v>
      </c>
    </row>
    <row r="7" spans="1:7" s="88" customFormat="1" ht="20.100000000000001" customHeight="1">
      <c r="A7" s="89" t="s">
        <v>31</v>
      </c>
      <c r="B7" s="35"/>
      <c r="C7" s="35"/>
      <c r="D7" s="227"/>
      <c r="E7" s="227"/>
    </row>
    <row r="8" spans="1:7" s="88" customFormat="1" ht="20.100000000000001" customHeight="1">
      <c r="A8" s="89" t="s">
        <v>32</v>
      </c>
      <c r="B8" s="35">
        <v>35983</v>
      </c>
      <c r="C8" s="35">
        <v>32580</v>
      </c>
      <c r="D8" s="227">
        <f t="shared" si="0"/>
        <v>0.90539999999999998</v>
      </c>
      <c r="E8" s="227">
        <f t="shared" si="1"/>
        <v>1.0357000000000001</v>
      </c>
      <c r="G8" s="88">
        <v>31457</v>
      </c>
    </row>
    <row r="9" spans="1:7" s="88" customFormat="1" ht="20.100000000000001" customHeight="1">
      <c r="A9" s="89" t="s">
        <v>33</v>
      </c>
      <c r="B9" s="35">
        <v>2016</v>
      </c>
      <c r="C9" s="35">
        <v>2535</v>
      </c>
      <c r="D9" s="227">
        <f t="shared" si="0"/>
        <v>1.2574000000000001</v>
      </c>
      <c r="E9" s="227">
        <f t="shared" si="1"/>
        <v>2.2237</v>
      </c>
      <c r="G9" s="88">
        <v>1140</v>
      </c>
    </row>
    <row r="10" spans="1:7" s="88" customFormat="1" ht="20.100000000000001" customHeight="1">
      <c r="A10" s="89" t="s">
        <v>34</v>
      </c>
      <c r="B10" s="35"/>
      <c r="C10" s="35"/>
      <c r="D10" s="227"/>
      <c r="E10" s="227"/>
    </row>
    <row r="11" spans="1:7" s="88" customFormat="1" ht="20.100000000000001" customHeight="1">
      <c r="A11" s="89" t="s">
        <v>35</v>
      </c>
      <c r="B11" s="35">
        <v>94</v>
      </c>
      <c r="C11" s="35">
        <v>82</v>
      </c>
      <c r="D11" s="227">
        <f t="shared" si="0"/>
        <v>0.87229999999999996</v>
      </c>
      <c r="E11" s="227">
        <f t="shared" si="1"/>
        <v>0.29820000000000002</v>
      </c>
      <c r="G11" s="88">
        <v>275</v>
      </c>
    </row>
    <row r="12" spans="1:7" s="88" customFormat="1" ht="20.100000000000001" customHeight="1">
      <c r="A12" s="89" t="s">
        <v>36</v>
      </c>
      <c r="B12" s="35">
        <v>40</v>
      </c>
      <c r="C12" s="35">
        <v>40</v>
      </c>
      <c r="D12" s="227">
        <f t="shared" si="0"/>
        <v>1</v>
      </c>
      <c r="E12" s="227"/>
    </row>
    <row r="13" spans="1:7" s="88" customFormat="1" ht="20.100000000000001" customHeight="1">
      <c r="A13" s="89" t="s">
        <v>37</v>
      </c>
      <c r="B13" s="35">
        <v>3756</v>
      </c>
      <c r="C13" s="35">
        <v>1393</v>
      </c>
      <c r="D13" s="227">
        <f t="shared" si="0"/>
        <v>0.37090000000000001</v>
      </c>
      <c r="E13" s="227">
        <f t="shared" si="1"/>
        <v>1.9482999999999999</v>
      </c>
      <c r="G13" s="88">
        <v>715</v>
      </c>
    </row>
    <row r="14" spans="1:7" s="88" customFormat="1" ht="20.100000000000001" customHeight="1">
      <c r="A14" s="89" t="s">
        <v>38</v>
      </c>
      <c r="B14" s="35">
        <v>818</v>
      </c>
      <c r="C14" s="35">
        <v>818</v>
      </c>
      <c r="D14" s="227">
        <f t="shared" si="0"/>
        <v>1</v>
      </c>
      <c r="E14" s="227">
        <f t="shared" si="1"/>
        <v>2.8601000000000001</v>
      </c>
      <c r="G14" s="88">
        <v>286</v>
      </c>
    </row>
    <row r="15" spans="1:7" s="88" customFormat="1" ht="20.100000000000001" customHeight="1">
      <c r="A15" s="89" t="s">
        <v>39</v>
      </c>
      <c r="B15" s="35"/>
      <c r="C15" s="35"/>
      <c r="D15" s="227"/>
      <c r="E15" s="227"/>
      <c r="G15" s="88">
        <v>25</v>
      </c>
    </row>
    <row r="16" spans="1:7" s="91" customFormat="1" ht="20.100000000000001" customHeight="1">
      <c r="A16" s="90" t="s">
        <v>447</v>
      </c>
      <c r="B16" s="32">
        <v>44902</v>
      </c>
      <c r="C16" s="32">
        <v>39325</v>
      </c>
      <c r="D16" s="228">
        <f t="shared" si="0"/>
        <v>0.87580000000000002</v>
      </c>
      <c r="E16" s="228">
        <f t="shared" si="1"/>
        <v>1.1404000000000001</v>
      </c>
      <c r="G16" s="88">
        <v>34484</v>
      </c>
    </row>
    <row r="17" spans="1:7" s="91" customFormat="1" ht="20.100000000000001" customHeight="1">
      <c r="A17" s="92" t="s">
        <v>240</v>
      </c>
      <c r="B17" s="32"/>
      <c r="C17" s="32"/>
      <c r="D17" s="227"/>
      <c r="E17" s="227"/>
      <c r="G17" s="88">
        <v>22741</v>
      </c>
    </row>
    <row r="18" spans="1:7" s="91" customFormat="1" ht="20.100000000000001" customHeight="1">
      <c r="A18" s="92" t="s">
        <v>241</v>
      </c>
      <c r="B18" s="32"/>
      <c r="C18" s="32">
        <f>SUM(C19:C22)</f>
        <v>34577</v>
      </c>
      <c r="D18" s="227"/>
      <c r="E18" s="227">
        <f t="shared" si="1"/>
        <v>1.6047</v>
      </c>
      <c r="G18" s="88">
        <f>SUM(G19:G22)</f>
        <v>21548</v>
      </c>
    </row>
    <row r="19" spans="1:7" s="88" customFormat="1" ht="20.100000000000001" customHeight="1">
      <c r="A19" s="93" t="s">
        <v>415</v>
      </c>
      <c r="B19" s="35"/>
      <c r="C19" s="35"/>
      <c r="D19" s="227"/>
      <c r="E19" s="227">
        <f t="shared" si="1"/>
        <v>0</v>
      </c>
      <c r="G19" s="88">
        <v>590</v>
      </c>
    </row>
    <row r="20" spans="1:7" s="88" customFormat="1" ht="20.100000000000001" customHeight="1">
      <c r="A20" s="93" t="s">
        <v>242</v>
      </c>
      <c r="B20" s="35"/>
      <c r="C20" s="35">
        <v>29000</v>
      </c>
      <c r="D20" s="227"/>
      <c r="E20" s="227">
        <f t="shared" si="1"/>
        <v>2.5022000000000002</v>
      </c>
      <c r="G20" s="88">
        <v>11590</v>
      </c>
    </row>
    <row r="21" spans="1:7" s="88" customFormat="1" ht="20.100000000000001" customHeight="1">
      <c r="A21" s="93" t="s">
        <v>243</v>
      </c>
      <c r="B21" s="35"/>
      <c r="C21" s="35"/>
      <c r="D21" s="227"/>
      <c r="E21" s="227"/>
    </row>
    <row r="22" spans="1:7" s="88" customFormat="1" ht="20.100000000000001" customHeight="1">
      <c r="A22" s="93" t="s">
        <v>244</v>
      </c>
      <c r="B22" s="35"/>
      <c r="C22" s="35">
        <v>5577</v>
      </c>
      <c r="D22" s="227"/>
      <c r="E22" s="227">
        <f t="shared" si="1"/>
        <v>0.59530000000000005</v>
      </c>
      <c r="G22" s="88">
        <v>9368</v>
      </c>
    </row>
    <row r="23" spans="1:7" s="91" customFormat="1" ht="20.100000000000001" customHeight="1">
      <c r="A23" s="90" t="s">
        <v>387</v>
      </c>
      <c r="B23" s="32">
        <v>44902</v>
      </c>
      <c r="C23" s="32">
        <v>73902</v>
      </c>
      <c r="D23" s="228">
        <f>C23/B23</f>
        <v>1.6458999999999999</v>
      </c>
      <c r="E23" s="228">
        <f t="shared" si="1"/>
        <v>0.93820000000000003</v>
      </c>
      <c r="G23" s="88">
        <v>78773</v>
      </c>
    </row>
    <row r="24" spans="1:7">
      <c r="G24" s="88"/>
    </row>
    <row r="25" spans="1:7">
      <c r="G25" s="88"/>
    </row>
    <row r="26" spans="1:7">
      <c r="G26" s="88"/>
    </row>
    <row r="27" spans="1:7">
      <c r="G27" s="88"/>
    </row>
    <row r="28" spans="1:7">
      <c r="G28" s="88"/>
    </row>
    <row r="29" spans="1:7">
      <c r="G29" s="88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3" firstPageNumber="4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K33"/>
  <sheetViews>
    <sheetView showZeros="0" workbookViewId="0">
      <selection activeCell="D33" sqref="D33"/>
    </sheetView>
  </sheetViews>
  <sheetFormatPr defaultRowHeight="13.5"/>
  <cols>
    <col min="1" max="1" width="40.75" style="76" customWidth="1"/>
    <col min="2" max="2" width="11.5" style="76" customWidth="1"/>
    <col min="3" max="3" width="9.75" style="77" customWidth="1"/>
    <col min="4" max="4" width="11.375" style="77" customWidth="1"/>
    <col min="5" max="5" width="13.25" style="77" customWidth="1"/>
    <col min="6" max="6" width="9" style="76"/>
    <col min="7" max="7" width="0" style="76" hidden="1" customWidth="1"/>
    <col min="8" max="8" width="10" style="76" hidden="1" customWidth="1"/>
    <col min="9" max="9" width="11" style="76" hidden="1" customWidth="1"/>
    <col min="10" max="11" width="0" style="76" hidden="1" customWidth="1"/>
    <col min="12" max="254" width="9" style="76"/>
    <col min="255" max="255" width="44.25" style="76" bestFit="1" customWidth="1"/>
    <col min="256" max="257" width="13.25" style="76" bestFit="1" customWidth="1"/>
    <col min="258" max="258" width="10.375" style="76" customWidth="1"/>
    <col min="259" max="259" width="12.125" style="76" customWidth="1"/>
    <col min="260" max="260" width="0" style="76" hidden="1" customWidth="1"/>
    <col min="261" max="510" width="9" style="76"/>
    <col min="511" max="511" width="44.25" style="76" bestFit="1" customWidth="1"/>
    <col min="512" max="513" width="13.25" style="76" bestFit="1" customWidth="1"/>
    <col min="514" max="514" width="10.375" style="76" customWidth="1"/>
    <col min="515" max="515" width="12.125" style="76" customWidth="1"/>
    <col min="516" max="516" width="0" style="76" hidden="1" customWidth="1"/>
    <col min="517" max="766" width="9" style="76"/>
    <col min="767" max="767" width="44.25" style="76" bestFit="1" customWidth="1"/>
    <col min="768" max="769" width="13.25" style="76" bestFit="1" customWidth="1"/>
    <col min="770" max="770" width="10.375" style="76" customWidth="1"/>
    <col min="771" max="771" width="12.125" style="76" customWidth="1"/>
    <col min="772" max="772" width="0" style="76" hidden="1" customWidth="1"/>
    <col min="773" max="1022" width="9" style="76"/>
    <col min="1023" max="1023" width="44.25" style="76" bestFit="1" customWidth="1"/>
    <col min="1024" max="1025" width="13.25" style="76" bestFit="1" customWidth="1"/>
    <col min="1026" max="1026" width="10.375" style="76" customWidth="1"/>
    <col min="1027" max="1027" width="12.125" style="76" customWidth="1"/>
    <col min="1028" max="1028" width="0" style="76" hidden="1" customWidth="1"/>
    <col min="1029" max="1278" width="9" style="76"/>
    <col min="1279" max="1279" width="44.25" style="76" bestFit="1" customWidth="1"/>
    <col min="1280" max="1281" width="13.25" style="76" bestFit="1" customWidth="1"/>
    <col min="1282" max="1282" width="10.375" style="76" customWidth="1"/>
    <col min="1283" max="1283" width="12.125" style="76" customWidth="1"/>
    <col min="1284" max="1284" width="0" style="76" hidden="1" customWidth="1"/>
    <col min="1285" max="1534" width="9" style="76"/>
    <col min="1535" max="1535" width="44.25" style="76" bestFit="1" customWidth="1"/>
    <col min="1536" max="1537" width="13.25" style="76" bestFit="1" customWidth="1"/>
    <col min="1538" max="1538" width="10.375" style="76" customWidth="1"/>
    <col min="1539" max="1539" width="12.125" style="76" customWidth="1"/>
    <col min="1540" max="1540" width="0" style="76" hidden="1" customWidth="1"/>
    <col min="1541" max="1790" width="9" style="76"/>
    <col min="1791" max="1791" width="44.25" style="76" bestFit="1" customWidth="1"/>
    <col min="1792" max="1793" width="13.25" style="76" bestFit="1" customWidth="1"/>
    <col min="1794" max="1794" width="10.375" style="76" customWidth="1"/>
    <col min="1795" max="1795" width="12.125" style="76" customWidth="1"/>
    <col min="1796" max="1796" width="0" style="76" hidden="1" customWidth="1"/>
    <col min="1797" max="2046" width="9" style="76"/>
    <col min="2047" max="2047" width="44.25" style="76" bestFit="1" customWidth="1"/>
    <col min="2048" max="2049" width="13.25" style="76" bestFit="1" customWidth="1"/>
    <col min="2050" max="2050" width="10.375" style="76" customWidth="1"/>
    <col min="2051" max="2051" width="12.125" style="76" customWidth="1"/>
    <col min="2052" max="2052" width="0" style="76" hidden="1" customWidth="1"/>
    <col min="2053" max="2302" width="9" style="76"/>
    <col min="2303" max="2303" width="44.25" style="76" bestFit="1" customWidth="1"/>
    <col min="2304" max="2305" width="13.25" style="76" bestFit="1" customWidth="1"/>
    <col min="2306" max="2306" width="10.375" style="76" customWidth="1"/>
    <col min="2307" max="2307" width="12.125" style="76" customWidth="1"/>
    <col min="2308" max="2308" width="0" style="76" hidden="1" customWidth="1"/>
    <col min="2309" max="2558" width="9" style="76"/>
    <col min="2559" max="2559" width="44.25" style="76" bestFit="1" customWidth="1"/>
    <col min="2560" max="2561" width="13.25" style="76" bestFit="1" customWidth="1"/>
    <col min="2562" max="2562" width="10.375" style="76" customWidth="1"/>
    <col min="2563" max="2563" width="12.125" style="76" customWidth="1"/>
    <col min="2564" max="2564" width="0" style="76" hidden="1" customWidth="1"/>
    <col min="2565" max="2814" width="9" style="76"/>
    <col min="2815" max="2815" width="44.25" style="76" bestFit="1" customWidth="1"/>
    <col min="2816" max="2817" width="13.25" style="76" bestFit="1" customWidth="1"/>
    <col min="2818" max="2818" width="10.375" style="76" customWidth="1"/>
    <col min="2819" max="2819" width="12.125" style="76" customWidth="1"/>
    <col min="2820" max="2820" width="0" style="76" hidden="1" customWidth="1"/>
    <col min="2821" max="3070" width="9" style="76"/>
    <col min="3071" max="3071" width="44.25" style="76" bestFit="1" customWidth="1"/>
    <col min="3072" max="3073" width="13.25" style="76" bestFit="1" customWidth="1"/>
    <col min="3074" max="3074" width="10.375" style="76" customWidth="1"/>
    <col min="3075" max="3075" width="12.125" style="76" customWidth="1"/>
    <col min="3076" max="3076" width="0" style="76" hidden="1" customWidth="1"/>
    <col min="3077" max="3326" width="9" style="76"/>
    <col min="3327" max="3327" width="44.25" style="76" bestFit="1" customWidth="1"/>
    <col min="3328" max="3329" width="13.25" style="76" bestFit="1" customWidth="1"/>
    <col min="3330" max="3330" width="10.375" style="76" customWidth="1"/>
    <col min="3331" max="3331" width="12.125" style="76" customWidth="1"/>
    <col min="3332" max="3332" width="0" style="76" hidden="1" customWidth="1"/>
    <col min="3333" max="3582" width="9" style="76"/>
    <col min="3583" max="3583" width="44.25" style="76" bestFit="1" customWidth="1"/>
    <col min="3584" max="3585" width="13.25" style="76" bestFit="1" customWidth="1"/>
    <col min="3586" max="3586" width="10.375" style="76" customWidth="1"/>
    <col min="3587" max="3587" width="12.125" style="76" customWidth="1"/>
    <col min="3588" max="3588" width="0" style="76" hidden="1" customWidth="1"/>
    <col min="3589" max="3838" width="9" style="76"/>
    <col min="3839" max="3839" width="44.25" style="76" bestFit="1" customWidth="1"/>
    <col min="3840" max="3841" width="13.25" style="76" bestFit="1" customWidth="1"/>
    <col min="3842" max="3842" width="10.375" style="76" customWidth="1"/>
    <col min="3843" max="3843" width="12.125" style="76" customWidth="1"/>
    <col min="3844" max="3844" width="0" style="76" hidden="1" customWidth="1"/>
    <col min="3845" max="4094" width="9" style="76"/>
    <col min="4095" max="4095" width="44.25" style="76" bestFit="1" customWidth="1"/>
    <col min="4096" max="4097" width="13.25" style="76" bestFit="1" customWidth="1"/>
    <col min="4098" max="4098" width="10.375" style="76" customWidth="1"/>
    <col min="4099" max="4099" width="12.125" style="76" customWidth="1"/>
    <col min="4100" max="4100" width="0" style="76" hidden="1" customWidth="1"/>
    <col min="4101" max="4350" width="9" style="76"/>
    <col min="4351" max="4351" width="44.25" style="76" bestFit="1" customWidth="1"/>
    <col min="4352" max="4353" width="13.25" style="76" bestFit="1" customWidth="1"/>
    <col min="4354" max="4354" width="10.375" style="76" customWidth="1"/>
    <col min="4355" max="4355" width="12.125" style="76" customWidth="1"/>
    <col min="4356" max="4356" width="0" style="76" hidden="1" customWidth="1"/>
    <col min="4357" max="4606" width="9" style="76"/>
    <col min="4607" max="4607" width="44.25" style="76" bestFit="1" customWidth="1"/>
    <col min="4608" max="4609" width="13.25" style="76" bestFit="1" customWidth="1"/>
    <col min="4610" max="4610" width="10.375" style="76" customWidth="1"/>
    <col min="4611" max="4611" width="12.125" style="76" customWidth="1"/>
    <col min="4612" max="4612" width="0" style="76" hidden="1" customWidth="1"/>
    <col min="4613" max="4862" width="9" style="76"/>
    <col min="4863" max="4863" width="44.25" style="76" bestFit="1" customWidth="1"/>
    <col min="4864" max="4865" width="13.25" style="76" bestFit="1" customWidth="1"/>
    <col min="4866" max="4866" width="10.375" style="76" customWidth="1"/>
    <col min="4867" max="4867" width="12.125" style="76" customWidth="1"/>
    <col min="4868" max="4868" width="0" style="76" hidden="1" customWidth="1"/>
    <col min="4869" max="5118" width="9" style="76"/>
    <col min="5119" max="5119" width="44.25" style="76" bestFit="1" customWidth="1"/>
    <col min="5120" max="5121" width="13.25" style="76" bestFit="1" customWidth="1"/>
    <col min="5122" max="5122" width="10.375" style="76" customWidth="1"/>
    <col min="5123" max="5123" width="12.125" style="76" customWidth="1"/>
    <col min="5124" max="5124" width="0" style="76" hidden="1" customWidth="1"/>
    <col min="5125" max="5374" width="9" style="76"/>
    <col min="5375" max="5375" width="44.25" style="76" bestFit="1" customWidth="1"/>
    <col min="5376" max="5377" width="13.25" style="76" bestFit="1" customWidth="1"/>
    <col min="5378" max="5378" width="10.375" style="76" customWidth="1"/>
    <col min="5379" max="5379" width="12.125" style="76" customWidth="1"/>
    <col min="5380" max="5380" width="0" style="76" hidden="1" customWidth="1"/>
    <col min="5381" max="5630" width="9" style="76"/>
    <col min="5631" max="5631" width="44.25" style="76" bestFit="1" customWidth="1"/>
    <col min="5632" max="5633" width="13.25" style="76" bestFit="1" customWidth="1"/>
    <col min="5634" max="5634" width="10.375" style="76" customWidth="1"/>
    <col min="5635" max="5635" width="12.125" style="76" customWidth="1"/>
    <col min="5636" max="5636" width="0" style="76" hidden="1" customWidth="1"/>
    <col min="5637" max="5886" width="9" style="76"/>
    <col min="5887" max="5887" width="44.25" style="76" bestFit="1" customWidth="1"/>
    <col min="5888" max="5889" width="13.25" style="76" bestFit="1" customWidth="1"/>
    <col min="5890" max="5890" width="10.375" style="76" customWidth="1"/>
    <col min="5891" max="5891" width="12.125" style="76" customWidth="1"/>
    <col min="5892" max="5892" width="0" style="76" hidden="1" customWidth="1"/>
    <col min="5893" max="6142" width="9" style="76"/>
    <col min="6143" max="6143" width="44.25" style="76" bestFit="1" customWidth="1"/>
    <col min="6144" max="6145" width="13.25" style="76" bestFit="1" customWidth="1"/>
    <col min="6146" max="6146" width="10.375" style="76" customWidth="1"/>
    <col min="6147" max="6147" width="12.125" style="76" customWidth="1"/>
    <col min="6148" max="6148" width="0" style="76" hidden="1" customWidth="1"/>
    <col min="6149" max="6398" width="9" style="76"/>
    <col min="6399" max="6399" width="44.25" style="76" bestFit="1" customWidth="1"/>
    <col min="6400" max="6401" width="13.25" style="76" bestFit="1" customWidth="1"/>
    <col min="6402" max="6402" width="10.375" style="76" customWidth="1"/>
    <col min="6403" max="6403" width="12.125" style="76" customWidth="1"/>
    <col min="6404" max="6404" width="0" style="76" hidden="1" customWidth="1"/>
    <col min="6405" max="6654" width="9" style="76"/>
    <col min="6655" max="6655" width="44.25" style="76" bestFit="1" customWidth="1"/>
    <col min="6656" max="6657" width="13.25" style="76" bestFit="1" customWidth="1"/>
    <col min="6658" max="6658" width="10.375" style="76" customWidth="1"/>
    <col min="6659" max="6659" width="12.125" style="76" customWidth="1"/>
    <col min="6660" max="6660" width="0" style="76" hidden="1" customWidth="1"/>
    <col min="6661" max="6910" width="9" style="76"/>
    <col min="6911" max="6911" width="44.25" style="76" bestFit="1" customWidth="1"/>
    <col min="6912" max="6913" width="13.25" style="76" bestFit="1" customWidth="1"/>
    <col min="6914" max="6914" width="10.375" style="76" customWidth="1"/>
    <col min="6915" max="6915" width="12.125" style="76" customWidth="1"/>
    <col min="6916" max="6916" width="0" style="76" hidden="1" customWidth="1"/>
    <col min="6917" max="7166" width="9" style="76"/>
    <col min="7167" max="7167" width="44.25" style="76" bestFit="1" customWidth="1"/>
    <col min="7168" max="7169" width="13.25" style="76" bestFit="1" customWidth="1"/>
    <col min="7170" max="7170" width="10.375" style="76" customWidth="1"/>
    <col min="7171" max="7171" width="12.125" style="76" customWidth="1"/>
    <col min="7172" max="7172" width="0" style="76" hidden="1" customWidth="1"/>
    <col min="7173" max="7422" width="9" style="76"/>
    <col min="7423" max="7423" width="44.25" style="76" bestFit="1" customWidth="1"/>
    <col min="7424" max="7425" width="13.25" style="76" bestFit="1" customWidth="1"/>
    <col min="7426" max="7426" width="10.375" style="76" customWidth="1"/>
    <col min="7427" max="7427" width="12.125" style="76" customWidth="1"/>
    <col min="7428" max="7428" width="0" style="76" hidden="1" customWidth="1"/>
    <col min="7429" max="7678" width="9" style="76"/>
    <col min="7679" max="7679" width="44.25" style="76" bestFit="1" customWidth="1"/>
    <col min="7680" max="7681" width="13.25" style="76" bestFit="1" customWidth="1"/>
    <col min="7682" max="7682" width="10.375" style="76" customWidth="1"/>
    <col min="7683" max="7683" width="12.125" style="76" customWidth="1"/>
    <col min="7684" max="7684" width="0" style="76" hidden="1" customWidth="1"/>
    <col min="7685" max="7934" width="9" style="76"/>
    <col min="7935" max="7935" width="44.25" style="76" bestFit="1" customWidth="1"/>
    <col min="7936" max="7937" width="13.25" style="76" bestFit="1" customWidth="1"/>
    <col min="7938" max="7938" width="10.375" style="76" customWidth="1"/>
    <col min="7939" max="7939" width="12.125" style="76" customWidth="1"/>
    <col min="7940" max="7940" width="0" style="76" hidden="1" customWidth="1"/>
    <col min="7941" max="8190" width="9" style="76"/>
    <col min="8191" max="8191" width="44.25" style="76" bestFit="1" customWidth="1"/>
    <col min="8192" max="8193" width="13.25" style="76" bestFit="1" customWidth="1"/>
    <col min="8194" max="8194" width="10.375" style="76" customWidth="1"/>
    <col min="8195" max="8195" width="12.125" style="76" customWidth="1"/>
    <col min="8196" max="8196" width="0" style="76" hidden="1" customWidth="1"/>
    <col min="8197" max="8446" width="9" style="76"/>
    <col min="8447" max="8447" width="44.25" style="76" bestFit="1" customWidth="1"/>
    <col min="8448" max="8449" width="13.25" style="76" bestFit="1" customWidth="1"/>
    <col min="8450" max="8450" width="10.375" style="76" customWidth="1"/>
    <col min="8451" max="8451" width="12.125" style="76" customWidth="1"/>
    <col min="8452" max="8452" width="0" style="76" hidden="1" customWidth="1"/>
    <col min="8453" max="8702" width="9" style="76"/>
    <col min="8703" max="8703" width="44.25" style="76" bestFit="1" customWidth="1"/>
    <col min="8704" max="8705" width="13.25" style="76" bestFit="1" customWidth="1"/>
    <col min="8706" max="8706" width="10.375" style="76" customWidth="1"/>
    <col min="8707" max="8707" width="12.125" style="76" customWidth="1"/>
    <col min="8708" max="8708" width="0" style="76" hidden="1" customWidth="1"/>
    <col min="8709" max="8958" width="9" style="76"/>
    <col min="8959" max="8959" width="44.25" style="76" bestFit="1" customWidth="1"/>
    <col min="8960" max="8961" width="13.25" style="76" bestFit="1" customWidth="1"/>
    <col min="8962" max="8962" width="10.375" style="76" customWidth="1"/>
    <col min="8963" max="8963" width="12.125" style="76" customWidth="1"/>
    <col min="8964" max="8964" width="0" style="76" hidden="1" customWidth="1"/>
    <col min="8965" max="9214" width="9" style="76"/>
    <col min="9215" max="9215" width="44.25" style="76" bestFit="1" customWidth="1"/>
    <col min="9216" max="9217" width="13.25" style="76" bestFit="1" customWidth="1"/>
    <col min="9218" max="9218" width="10.375" style="76" customWidth="1"/>
    <col min="9219" max="9219" width="12.125" style="76" customWidth="1"/>
    <col min="9220" max="9220" width="0" style="76" hidden="1" customWidth="1"/>
    <col min="9221" max="9470" width="9" style="76"/>
    <col min="9471" max="9471" width="44.25" style="76" bestFit="1" customWidth="1"/>
    <col min="9472" max="9473" width="13.25" style="76" bestFit="1" customWidth="1"/>
    <col min="9474" max="9474" width="10.375" style="76" customWidth="1"/>
    <col min="9475" max="9475" width="12.125" style="76" customWidth="1"/>
    <col min="9476" max="9476" width="0" style="76" hidden="1" customWidth="1"/>
    <col min="9477" max="9726" width="9" style="76"/>
    <col min="9727" max="9727" width="44.25" style="76" bestFit="1" customWidth="1"/>
    <col min="9728" max="9729" width="13.25" style="76" bestFit="1" customWidth="1"/>
    <col min="9730" max="9730" width="10.375" style="76" customWidth="1"/>
    <col min="9731" max="9731" width="12.125" style="76" customWidth="1"/>
    <col min="9732" max="9732" width="0" style="76" hidden="1" customWidth="1"/>
    <col min="9733" max="9982" width="9" style="76"/>
    <col min="9983" max="9983" width="44.25" style="76" bestFit="1" customWidth="1"/>
    <col min="9984" max="9985" width="13.25" style="76" bestFit="1" customWidth="1"/>
    <col min="9986" max="9986" width="10.375" style="76" customWidth="1"/>
    <col min="9987" max="9987" width="12.125" style="76" customWidth="1"/>
    <col min="9988" max="9988" width="0" style="76" hidden="1" customWidth="1"/>
    <col min="9989" max="10238" width="9" style="76"/>
    <col min="10239" max="10239" width="44.25" style="76" bestFit="1" customWidth="1"/>
    <col min="10240" max="10241" width="13.25" style="76" bestFit="1" customWidth="1"/>
    <col min="10242" max="10242" width="10.375" style="76" customWidth="1"/>
    <col min="10243" max="10243" width="12.125" style="76" customWidth="1"/>
    <col min="10244" max="10244" width="0" style="76" hidden="1" customWidth="1"/>
    <col min="10245" max="10494" width="9" style="76"/>
    <col min="10495" max="10495" width="44.25" style="76" bestFit="1" customWidth="1"/>
    <col min="10496" max="10497" width="13.25" style="76" bestFit="1" customWidth="1"/>
    <col min="10498" max="10498" width="10.375" style="76" customWidth="1"/>
    <col min="10499" max="10499" width="12.125" style="76" customWidth="1"/>
    <col min="10500" max="10500" width="0" style="76" hidden="1" customWidth="1"/>
    <col min="10501" max="10750" width="9" style="76"/>
    <col min="10751" max="10751" width="44.25" style="76" bestFit="1" customWidth="1"/>
    <col min="10752" max="10753" width="13.25" style="76" bestFit="1" customWidth="1"/>
    <col min="10754" max="10754" width="10.375" style="76" customWidth="1"/>
    <col min="10755" max="10755" width="12.125" style="76" customWidth="1"/>
    <col min="10756" max="10756" width="0" style="76" hidden="1" customWidth="1"/>
    <col min="10757" max="11006" width="9" style="76"/>
    <col min="11007" max="11007" width="44.25" style="76" bestFit="1" customWidth="1"/>
    <col min="11008" max="11009" width="13.25" style="76" bestFit="1" customWidth="1"/>
    <col min="11010" max="11010" width="10.375" style="76" customWidth="1"/>
    <col min="11011" max="11011" width="12.125" style="76" customWidth="1"/>
    <col min="11012" max="11012" width="0" style="76" hidden="1" customWidth="1"/>
    <col min="11013" max="11262" width="9" style="76"/>
    <col min="11263" max="11263" width="44.25" style="76" bestFit="1" customWidth="1"/>
    <col min="11264" max="11265" width="13.25" style="76" bestFit="1" customWidth="1"/>
    <col min="11266" max="11266" width="10.375" style="76" customWidth="1"/>
    <col min="11267" max="11267" width="12.125" style="76" customWidth="1"/>
    <col min="11268" max="11268" width="0" style="76" hidden="1" customWidth="1"/>
    <col min="11269" max="11518" width="9" style="76"/>
    <col min="11519" max="11519" width="44.25" style="76" bestFit="1" customWidth="1"/>
    <col min="11520" max="11521" width="13.25" style="76" bestFit="1" customWidth="1"/>
    <col min="11522" max="11522" width="10.375" style="76" customWidth="1"/>
    <col min="11523" max="11523" width="12.125" style="76" customWidth="1"/>
    <col min="11524" max="11524" width="0" style="76" hidden="1" customWidth="1"/>
    <col min="11525" max="11774" width="9" style="76"/>
    <col min="11775" max="11775" width="44.25" style="76" bestFit="1" customWidth="1"/>
    <col min="11776" max="11777" width="13.25" style="76" bestFit="1" customWidth="1"/>
    <col min="11778" max="11778" width="10.375" style="76" customWidth="1"/>
    <col min="11779" max="11779" width="12.125" style="76" customWidth="1"/>
    <col min="11780" max="11780" width="0" style="76" hidden="1" customWidth="1"/>
    <col min="11781" max="12030" width="9" style="76"/>
    <col min="12031" max="12031" width="44.25" style="76" bestFit="1" customWidth="1"/>
    <col min="12032" max="12033" width="13.25" style="76" bestFit="1" customWidth="1"/>
    <col min="12034" max="12034" width="10.375" style="76" customWidth="1"/>
    <col min="12035" max="12035" width="12.125" style="76" customWidth="1"/>
    <col min="12036" max="12036" width="0" style="76" hidden="1" customWidth="1"/>
    <col min="12037" max="12286" width="9" style="76"/>
    <col min="12287" max="12287" width="44.25" style="76" bestFit="1" customWidth="1"/>
    <col min="12288" max="12289" width="13.25" style="76" bestFit="1" customWidth="1"/>
    <col min="12290" max="12290" width="10.375" style="76" customWidth="1"/>
    <col min="12291" max="12291" width="12.125" style="76" customWidth="1"/>
    <col min="12292" max="12292" width="0" style="76" hidden="1" customWidth="1"/>
    <col min="12293" max="12542" width="9" style="76"/>
    <col min="12543" max="12543" width="44.25" style="76" bestFit="1" customWidth="1"/>
    <col min="12544" max="12545" width="13.25" style="76" bestFit="1" customWidth="1"/>
    <col min="12546" max="12546" width="10.375" style="76" customWidth="1"/>
    <col min="12547" max="12547" width="12.125" style="76" customWidth="1"/>
    <col min="12548" max="12548" width="0" style="76" hidden="1" customWidth="1"/>
    <col min="12549" max="12798" width="9" style="76"/>
    <col min="12799" max="12799" width="44.25" style="76" bestFit="1" customWidth="1"/>
    <col min="12800" max="12801" width="13.25" style="76" bestFit="1" customWidth="1"/>
    <col min="12802" max="12802" width="10.375" style="76" customWidth="1"/>
    <col min="12803" max="12803" width="12.125" style="76" customWidth="1"/>
    <col min="12804" max="12804" width="0" style="76" hidden="1" customWidth="1"/>
    <col min="12805" max="13054" width="9" style="76"/>
    <col min="13055" max="13055" width="44.25" style="76" bestFit="1" customWidth="1"/>
    <col min="13056" max="13057" width="13.25" style="76" bestFit="1" customWidth="1"/>
    <col min="13058" max="13058" width="10.375" style="76" customWidth="1"/>
    <col min="13059" max="13059" width="12.125" style="76" customWidth="1"/>
    <col min="13060" max="13060" width="0" style="76" hidden="1" customWidth="1"/>
    <col min="13061" max="13310" width="9" style="76"/>
    <col min="13311" max="13311" width="44.25" style="76" bestFit="1" customWidth="1"/>
    <col min="13312" max="13313" width="13.25" style="76" bestFit="1" customWidth="1"/>
    <col min="13314" max="13314" width="10.375" style="76" customWidth="1"/>
    <col min="13315" max="13315" width="12.125" style="76" customWidth="1"/>
    <col min="13316" max="13316" width="0" style="76" hidden="1" customWidth="1"/>
    <col min="13317" max="13566" width="9" style="76"/>
    <col min="13567" max="13567" width="44.25" style="76" bestFit="1" customWidth="1"/>
    <col min="13568" max="13569" width="13.25" style="76" bestFit="1" customWidth="1"/>
    <col min="13570" max="13570" width="10.375" style="76" customWidth="1"/>
    <col min="13571" max="13571" width="12.125" style="76" customWidth="1"/>
    <col min="13572" max="13572" width="0" style="76" hidden="1" customWidth="1"/>
    <col min="13573" max="13822" width="9" style="76"/>
    <col min="13823" max="13823" width="44.25" style="76" bestFit="1" customWidth="1"/>
    <col min="13824" max="13825" width="13.25" style="76" bestFit="1" customWidth="1"/>
    <col min="13826" max="13826" width="10.375" style="76" customWidth="1"/>
    <col min="13827" max="13827" width="12.125" style="76" customWidth="1"/>
    <col min="13828" max="13828" width="0" style="76" hidden="1" customWidth="1"/>
    <col min="13829" max="14078" width="9" style="76"/>
    <col min="14079" max="14079" width="44.25" style="76" bestFit="1" customWidth="1"/>
    <col min="14080" max="14081" width="13.25" style="76" bestFit="1" customWidth="1"/>
    <col min="14082" max="14082" width="10.375" style="76" customWidth="1"/>
    <col min="14083" max="14083" width="12.125" style="76" customWidth="1"/>
    <col min="14084" max="14084" width="0" style="76" hidden="1" customWidth="1"/>
    <col min="14085" max="14334" width="9" style="76"/>
    <col min="14335" max="14335" width="44.25" style="76" bestFit="1" customWidth="1"/>
    <col min="14336" max="14337" width="13.25" style="76" bestFit="1" customWidth="1"/>
    <col min="14338" max="14338" width="10.375" style="76" customWidth="1"/>
    <col min="14339" max="14339" width="12.125" style="76" customWidth="1"/>
    <col min="14340" max="14340" width="0" style="76" hidden="1" customWidth="1"/>
    <col min="14341" max="14590" width="9" style="76"/>
    <col min="14591" max="14591" width="44.25" style="76" bestFit="1" customWidth="1"/>
    <col min="14592" max="14593" width="13.25" style="76" bestFit="1" customWidth="1"/>
    <col min="14594" max="14594" width="10.375" style="76" customWidth="1"/>
    <col min="14595" max="14595" width="12.125" style="76" customWidth="1"/>
    <col min="14596" max="14596" width="0" style="76" hidden="1" customWidth="1"/>
    <col min="14597" max="14846" width="9" style="76"/>
    <col min="14847" max="14847" width="44.25" style="76" bestFit="1" customWidth="1"/>
    <col min="14848" max="14849" width="13.25" style="76" bestFit="1" customWidth="1"/>
    <col min="14850" max="14850" width="10.375" style="76" customWidth="1"/>
    <col min="14851" max="14851" width="12.125" style="76" customWidth="1"/>
    <col min="14852" max="14852" width="0" style="76" hidden="1" customWidth="1"/>
    <col min="14853" max="15102" width="9" style="76"/>
    <col min="15103" max="15103" width="44.25" style="76" bestFit="1" customWidth="1"/>
    <col min="15104" max="15105" width="13.25" style="76" bestFit="1" customWidth="1"/>
    <col min="15106" max="15106" width="10.375" style="76" customWidth="1"/>
    <col min="15107" max="15107" width="12.125" style="76" customWidth="1"/>
    <col min="15108" max="15108" width="0" style="76" hidden="1" customWidth="1"/>
    <col min="15109" max="15358" width="9" style="76"/>
    <col min="15359" max="15359" width="44.25" style="76" bestFit="1" customWidth="1"/>
    <col min="15360" max="15361" width="13.25" style="76" bestFit="1" customWidth="1"/>
    <col min="15362" max="15362" width="10.375" style="76" customWidth="1"/>
    <col min="15363" max="15363" width="12.125" style="76" customWidth="1"/>
    <col min="15364" max="15364" width="0" style="76" hidden="1" customWidth="1"/>
    <col min="15365" max="15614" width="9" style="76"/>
    <col min="15615" max="15615" width="44.25" style="76" bestFit="1" customWidth="1"/>
    <col min="15616" max="15617" width="13.25" style="76" bestFit="1" customWidth="1"/>
    <col min="15618" max="15618" width="10.375" style="76" customWidth="1"/>
    <col min="15619" max="15619" width="12.125" style="76" customWidth="1"/>
    <col min="15620" max="15620" width="0" style="76" hidden="1" customWidth="1"/>
    <col min="15621" max="15870" width="9" style="76"/>
    <col min="15871" max="15871" width="44.25" style="76" bestFit="1" customWidth="1"/>
    <col min="15872" max="15873" width="13.25" style="76" bestFit="1" customWidth="1"/>
    <col min="15874" max="15874" width="10.375" style="76" customWidth="1"/>
    <col min="15875" max="15875" width="12.125" style="76" customWidth="1"/>
    <col min="15876" max="15876" width="0" style="76" hidden="1" customWidth="1"/>
    <col min="15877" max="16126" width="9" style="76"/>
    <col min="16127" max="16127" width="44.25" style="76" bestFit="1" customWidth="1"/>
    <col min="16128" max="16129" width="13.25" style="76" bestFit="1" customWidth="1"/>
    <col min="16130" max="16130" width="10.375" style="76" customWidth="1"/>
    <col min="16131" max="16131" width="12.125" style="76" customWidth="1"/>
    <col min="16132" max="16132" width="0" style="76" hidden="1" customWidth="1"/>
    <col min="16133" max="16383" width="9" style="76"/>
    <col min="16384" max="16384" width="9" style="76" customWidth="1"/>
  </cols>
  <sheetData>
    <row r="1" spans="1:11">
      <c r="A1" s="75" t="s">
        <v>152</v>
      </c>
    </row>
    <row r="2" spans="1:11" ht="26.25" customHeight="1">
      <c r="A2" s="347" t="s">
        <v>1632</v>
      </c>
      <c r="B2" s="347"/>
      <c r="C2" s="347"/>
      <c r="D2" s="347"/>
      <c r="E2" s="347"/>
    </row>
    <row r="3" spans="1:11" ht="22.5">
      <c r="A3" s="78"/>
      <c r="E3" s="162" t="s">
        <v>153</v>
      </c>
    </row>
    <row r="4" spans="1:11" ht="51.75" customHeight="1">
      <c r="A4" s="41" t="s">
        <v>108</v>
      </c>
      <c r="B4" s="42" t="s">
        <v>154</v>
      </c>
      <c r="C4" s="43" t="s">
        <v>90</v>
      </c>
      <c r="D4" s="42" t="s">
        <v>155</v>
      </c>
      <c r="E4" s="42" t="s">
        <v>156</v>
      </c>
      <c r="G4" s="264" t="s">
        <v>1722</v>
      </c>
      <c r="H4" s="264" t="s">
        <v>1721</v>
      </c>
      <c r="I4" s="264" t="s">
        <v>1720</v>
      </c>
      <c r="J4" s="264" t="s">
        <v>1723</v>
      </c>
      <c r="K4" s="264" t="s">
        <v>1724</v>
      </c>
    </row>
    <row r="5" spans="1:11" customFormat="1" ht="18.75" customHeight="1">
      <c r="A5" s="164" t="s">
        <v>381</v>
      </c>
      <c r="B5" s="203">
        <v>58300</v>
      </c>
      <c r="C5" s="203">
        <v>59707</v>
      </c>
      <c r="D5" s="263">
        <f>C5/B5</f>
        <v>1.0241</v>
      </c>
      <c r="E5" s="263">
        <f>C5/I5</f>
        <v>1.4242999999999999</v>
      </c>
      <c r="G5" s="261">
        <v>59707</v>
      </c>
      <c r="H5" s="261"/>
      <c r="I5" s="261">
        <v>41921</v>
      </c>
      <c r="J5" s="261"/>
      <c r="K5" s="261"/>
    </row>
    <row r="6" spans="1:11" customFormat="1" ht="18.75" customHeight="1">
      <c r="A6" s="7" t="s">
        <v>382</v>
      </c>
      <c r="B6" s="203">
        <v>58300</v>
      </c>
      <c r="C6" s="203">
        <v>59707</v>
      </c>
      <c r="D6" s="263">
        <f t="shared" ref="D6:D25" si="0">C6/B6</f>
        <v>1.0241</v>
      </c>
      <c r="E6" s="263">
        <f t="shared" ref="E6:E33" si="1">C6/I6</f>
        <v>1.4242999999999999</v>
      </c>
      <c r="G6" s="261">
        <v>59707</v>
      </c>
      <c r="H6" s="261"/>
      <c r="I6" s="261">
        <v>41921</v>
      </c>
      <c r="J6" s="261">
        <v>58300</v>
      </c>
      <c r="K6" s="261"/>
    </row>
    <row r="7" spans="1:11" s="79" customFormat="1" ht="20.100000000000001" customHeight="1">
      <c r="A7" s="80" t="s">
        <v>397</v>
      </c>
      <c r="B7" s="205"/>
      <c r="C7" s="205"/>
      <c r="D7" s="262"/>
      <c r="E7" s="262"/>
      <c r="G7" s="261"/>
      <c r="H7" s="261"/>
      <c r="I7" s="261"/>
      <c r="J7" s="261"/>
      <c r="K7" s="261"/>
    </row>
    <row r="8" spans="1:11" s="79" customFormat="1" ht="20.100000000000001" customHeight="1">
      <c r="A8" s="174" t="s">
        <v>398</v>
      </c>
      <c r="B8" s="205"/>
      <c r="C8" s="205"/>
      <c r="D8" s="262"/>
      <c r="E8" s="262">
        <f t="shared" si="1"/>
        <v>0</v>
      </c>
      <c r="G8" s="261"/>
      <c r="H8" s="261"/>
      <c r="I8" s="261">
        <v>66</v>
      </c>
      <c r="J8" s="261"/>
      <c r="K8" s="261"/>
    </row>
    <row r="9" spans="1:11" s="79" customFormat="1" ht="20.100000000000001" customHeight="1">
      <c r="A9" s="174" t="s">
        <v>399</v>
      </c>
      <c r="B9" s="205">
        <v>200</v>
      </c>
      <c r="C9" s="205">
        <v>50</v>
      </c>
      <c r="D9" s="262">
        <f t="shared" si="0"/>
        <v>0.25</v>
      </c>
      <c r="E9" s="262">
        <f t="shared" si="1"/>
        <v>0.32469999999999999</v>
      </c>
      <c r="G9" s="261">
        <v>50</v>
      </c>
      <c r="H9" s="261"/>
      <c r="I9" s="261">
        <v>154</v>
      </c>
      <c r="J9" s="261">
        <v>200</v>
      </c>
      <c r="K9" s="261"/>
    </row>
    <row r="10" spans="1:11" s="79" customFormat="1" ht="20.100000000000001" customHeight="1">
      <c r="A10" s="174" t="s">
        <v>400</v>
      </c>
      <c r="B10" s="205"/>
      <c r="C10" s="205"/>
      <c r="D10" s="262"/>
      <c r="E10" s="262"/>
      <c r="G10" s="261"/>
      <c r="H10" s="261"/>
      <c r="I10" s="261"/>
      <c r="J10" s="261"/>
      <c r="K10" s="261"/>
    </row>
    <row r="11" spans="1:11" s="79" customFormat="1" ht="20.100000000000001" customHeight="1">
      <c r="A11" s="174" t="s">
        <v>401</v>
      </c>
      <c r="B11" s="205"/>
      <c r="C11" s="205"/>
      <c r="D11" s="262"/>
      <c r="E11" s="262"/>
      <c r="G11" s="261"/>
      <c r="H11" s="261"/>
      <c r="I11" s="261"/>
      <c r="J11" s="261"/>
      <c r="K11" s="261"/>
    </row>
    <row r="12" spans="1:11" s="79" customFormat="1" ht="20.100000000000001" customHeight="1">
      <c r="A12" s="174" t="s">
        <v>402</v>
      </c>
      <c r="B12" s="205"/>
      <c r="C12" s="205"/>
      <c r="D12" s="262"/>
      <c r="E12" s="262"/>
      <c r="G12" s="261"/>
      <c r="H12" s="261"/>
      <c r="I12" s="261"/>
      <c r="J12" s="261"/>
      <c r="K12" s="261"/>
    </row>
    <row r="13" spans="1:11" s="79" customFormat="1" ht="20.100000000000001" customHeight="1">
      <c r="A13" s="174" t="s">
        <v>403</v>
      </c>
      <c r="B13" s="205">
        <v>900</v>
      </c>
      <c r="C13" s="205">
        <v>333</v>
      </c>
      <c r="D13" s="262">
        <f t="shared" si="0"/>
        <v>0.37</v>
      </c>
      <c r="E13" s="262">
        <f t="shared" si="1"/>
        <v>0.35580000000000001</v>
      </c>
      <c r="G13" s="261">
        <v>333</v>
      </c>
      <c r="H13" s="261"/>
      <c r="I13" s="261">
        <v>936</v>
      </c>
      <c r="J13" s="261">
        <v>900</v>
      </c>
      <c r="K13" s="261"/>
    </row>
    <row r="14" spans="1:11" s="79" customFormat="1" ht="20.100000000000001" customHeight="1">
      <c r="A14" s="80" t="s">
        <v>404</v>
      </c>
      <c r="B14" s="205">
        <v>1500</v>
      </c>
      <c r="C14" s="205">
        <v>1520</v>
      </c>
      <c r="D14" s="262">
        <f t="shared" si="0"/>
        <v>1.0133000000000001</v>
      </c>
      <c r="E14" s="262">
        <f t="shared" si="1"/>
        <v>0.9506</v>
      </c>
      <c r="G14" s="261">
        <v>1520</v>
      </c>
      <c r="H14" s="261"/>
      <c r="I14" s="261">
        <v>1599</v>
      </c>
      <c r="J14" s="261">
        <v>1500</v>
      </c>
      <c r="K14" s="261"/>
    </row>
    <row r="15" spans="1:11" s="79" customFormat="1" ht="20.100000000000001" customHeight="1">
      <c r="A15" s="80" t="s">
        <v>405</v>
      </c>
      <c r="B15" s="205">
        <v>50</v>
      </c>
      <c r="C15" s="205">
        <v>55</v>
      </c>
      <c r="D15" s="262">
        <f t="shared" si="0"/>
        <v>1.1000000000000001</v>
      </c>
      <c r="E15" s="262">
        <f t="shared" si="1"/>
        <v>0.85940000000000005</v>
      </c>
      <c r="G15" s="261">
        <v>55</v>
      </c>
      <c r="H15" s="261"/>
      <c r="I15" s="261">
        <v>64</v>
      </c>
      <c r="J15" s="261">
        <v>50</v>
      </c>
      <c r="K15" s="261"/>
    </row>
    <row r="16" spans="1:11" s="79" customFormat="1" ht="20.100000000000001" customHeight="1">
      <c r="A16" s="80" t="s">
        <v>406</v>
      </c>
      <c r="B16" s="205">
        <v>55000</v>
      </c>
      <c r="C16" s="205">
        <v>56865</v>
      </c>
      <c r="D16" s="262">
        <f t="shared" si="0"/>
        <v>1.0339</v>
      </c>
      <c r="E16" s="262">
        <f t="shared" si="1"/>
        <v>1.4932000000000001</v>
      </c>
      <c r="G16" s="261">
        <v>56865</v>
      </c>
      <c r="H16" s="261"/>
      <c r="I16" s="261">
        <v>38082</v>
      </c>
      <c r="J16" s="261">
        <v>55000</v>
      </c>
      <c r="K16" s="261"/>
    </row>
    <row r="17" spans="1:11" s="79" customFormat="1" ht="20.100000000000001" customHeight="1">
      <c r="A17" s="80" t="s">
        <v>407</v>
      </c>
      <c r="B17" s="205"/>
      <c r="C17" s="205"/>
      <c r="D17" s="262"/>
      <c r="E17" s="262"/>
      <c r="G17" s="261"/>
      <c r="H17" s="261"/>
      <c r="I17" s="261"/>
      <c r="J17" s="261"/>
      <c r="K17" s="261"/>
    </row>
    <row r="18" spans="1:11" s="79" customFormat="1" ht="20.100000000000001" customHeight="1">
      <c r="A18" s="80" t="s">
        <v>408</v>
      </c>
      <c r="B18" s="205">
        <v>250</v>
      </c>
      <c r="C18" s="205">
        <v>248</v>
      </c>
      <c r="D18" s="262">
        <f t="shared" si="0"/>
        <v>0.99199999999999999</v>
      </c>
      <c r="E18" s="262">
        <f t="shared" si="1"/>
        <v>1.0206</v>
      </c>
      <c r="G18" s="261">
        <v>248</v>
      </c>
      <c r="H18" s="261"/>
      <c r="I18" s="261">
        <v>243</v>
      </c>
      <c r="J18" s="261">
        <v>250</v>
      </c>
      <c r="K18" s="261"/>
    </row>
    <row r="19" spans="1:11" s="79" customFormat="1" ht="20.100000000000001" customHeight="1">
      <c r="A19" s="80" t="s">
        <v>409</v>
      </c>
      <c r="B19" s="205">
        <v>400</v>
      </c>
      <c r="C19" s="205">
        <v>636</v>
      </c>
      <c r="D19" s="262">
        <f t="shared" si="0"/>
        <v>1.59</v>
      </c>
      <c r="E19" s="262">
        <f t="shared" si="1"/>
        <v>0.86299999999999999</v>
      </c>
      <c r="G19" s="261">
        <v>636</v>
      </c>
      <c r="H19" s="261"/>
      <c r="I19" s="261">
        <v>737</v>
      </c>
      <c r="J19" s="261">
        <v>400</v>
      </c>
      <c r="K19" s="261"/>
    </row>
    <row r="20" spans="1:11" s="79" customFormat="1" ht="20.100000000000001" customHeight="1">
      <c r="A20" s="80" t="s">
        <v>410</v>
      </c>
      <c r="B20" s="205"/>
      <c r="C20" s="205"/>
      <c r="D20" s="262"/>
      <c r="E20" s="262"/>
      <c r="G20" s="261"/>
      <c r="H20" s="261"/>
      <c r="I20" s="261"/>
      <c r="J20" s="261"/>
      <c r="K20" s="261"/>
    </row>
    <row r="21" spans="1:11" s="79" customFormat="1" ht="20.100000000000001" customHeight="1">
      <c r="A21" s="80" t="s">
        <v>411</v>
      </c>
      <c r="B21" s="205"/>
      <c r="C21" s="205"/>
      <c r="D21" s="262"/>
      <c r="E21" s="262"/>
      <c r="G21" s="261"/>
      <c r="H21" s="261"/>
      <c r="I21" s="261"/>
      <c r="J21" s="261"/>
      <c r="K21" s="261"/>
    </row>
    <row r="22" spans="1:11" s="79" customFormat="1" ht="20.100000000000001" customHeight="1">
      <c r="A22" s="80" t="s">
        <v>412</v>
      </c>
      <c r="B22" s="205"/>
      <c r="C22" s="205"/>
      <c r="D22" s="262"/>
      <c r="E22" s="262"/>
      <c r="G22" s="261"/>
      <c r="H22" s="261"/>
      <c r="I22" s="261"/>
      <c r="J22" s="261"/>
      <c r="K22" s="261"/>
    </row>
    <row r="23" spans="1:11" s="79" customFormat="1" ht="20.100000000000001" customHeight="1">
      <c r="A23" s="80" t="s">
        <v>413</v>
      </c>
      <c r="B23" s="205"/>
      <c r="C23" s="205"/>
      <c r="D23" s="262"/>
      <c r="E23" s="262"/>
      <c r="G23" s="261"/>
      <c r="H23" s="261"/>
      <c r="I23" s="261"/>
      <c r="J23" s="261"/>
      <c r="K23" s="261"/>
    </row>
    <row r="24" spans="1:11" s="79" customFormat="1" ht="20.100000000000001" customHeight="1">
      <c r="A24" s="80" t="s">
        <v>414</v>
      </c>
      <c r="B24" s="205"/>
      <c r="C24" s="205"/>
      <c r="D24" s="262"/>
      <c r="E24" s="262">
        <f t="shared" si="1"/>
        <v>0</v>
      </c>
      <c r="G24" s="261"/>
      <c r="H24" s="261"/>
      <c r="I24" s="261">
        <v>40</v>
      </c>
      <c r="J24" s="261"/>
      <c r="K24" s="261"/>
    </row>
    <row r="25" spans="1:11" ht="20.100000000000001" customHeight="1">
      <c r="A25" s="81" t="s">
        <v>446</v>
      </c>
      <c r="B25" s="203">
        <v>58300</v>
      </c>
      <c r="C25" s="203">
        <v>59707</v>
      </c>
      <c r="D25" s="263">
        <f t="shared" si="0"/>
        <v>1.0241</v>
      </c>
      <c r="E25" s="263">
        <f t="shared" si="1"/>
        <v>1.4242999999999999</v>
      </c>
      <c r="G25" s="261">
        <v>59707</v>
      </c>
      <c r="H25" s="261"/>
      <c r="I25" s="261">
        <v>41921</v>
      </c>
      <c r="J25" s="261"/>
      <c r="K25" s="261"/>
    </row>
    <row r="26" spans="1:11" ht="20.100000000000001" customHeight="1">
      <c r="A26" s="83" t="s">
        <v>157</v>
      </c>
      <c r="B26" s="205"/>
      <c r="C26" s="205"/>
      <c r="D26" s="262"/>
      <c r="E26" s="263">
        <f t="shared" si="1"/>
        <v>0</v>
      </c>
      <c r="G26" s="261"/>
      <c r="H26" s="261"/>
      <c r="I26" s="261">
        <v>22741</v>
      </c>
      <c r="J26" s="261"/>
      <c r="K26" s="261"/>
    </row>
    <row r="27" spans="1:11" ht="20.100000000000001" customHeight="1">
      <c r="A27" s="83" t="s">
        <v>158</v>
      </c>
      <c r="B27" s="205"/>
      <c r="C27" s="203">
        <f>SUM(C28:C32)</f>
        <v>10632</v>
      </c>
      <c r="D27" s="262"/>
      <c r="E27" s="263">
        <f>C27/I27</f>
        <v>0.75480000000000003</v>
      </c>
      <c r="G27" s="261"/>
      <c r="H27" s="261"/>
      <c r="I27" s="261">
        <f>I28+I31</f>
        <v>14085</v>
      </c>
      <c r="J27" s="261"/>
      <c r="K27" s="261"/>
    </row>
    <row r="28" spans="1:11" ht="20.100000000000001" customHeight="1">
      <c r="A28" s="80" t="s">
        <v>419</v>
      </c>
      <c r="B28" s="205"/>
      <c r="C28" s="205">
        <f>G28-H28</f>
        <v>1296</v>
      </c>
      <c r="D28" s="262"/>
      <c r="E28" s="262">
        <f t="shared" si="1"/>
        <v>0.57169999999999999</v>
      </c>
      <c r="G28" s="261">
        <v>4827</v>
      </c>
      <c r="H28" s="261">
        <v>3531</v>
      </c>
      <c r="I28" s="261">
        <v>2267</v>
      </c>
      <c r="J28" s="261"/>
      <c r="K28" s="261"/>
    </row>
    <row r="29" spans="1:11" ht="20.100000000000001" customHeight="1">
      <c r="A29" s="80" t="s">
        <v>390</v>
      </c>
      <c r="B29" s="205"/>
      <c r="C29" s="205"/>
      <c r="D29" s="262"/>
      <c r="E29" s="262"/>
      <c r="G29" s="261"/>
      <c r="H29" s="261"/>
      <c r="I29" s="261"/>
      <c r="J29" s="261"/>
      <c r="K29" s="261"/>
    </row>
    <row r="30" spans="1:11" ht="20.100000000000001" customHeight="1">
      <c r="A30" s="80" t="s">
        <v>159</v>
      </c>
      <c r="B30" s="205"/>
      <c r="C30" s="205"/>
      <c r="D30" s="262"/>
      <c r="E30" s="262"/>
      <c r="G30" s="261"/>
      <c r="H30" s="261"/>
      <c r="I30" s="261"/>
      <c r="J30" s="261"/>
      <c r="K30" s="261"/>
    </row>
    <row r="31" spans="1:11" ht="20.100000000000001" customHeight="1">
      <c r="A31" s="80" t="s">
        <v>160</v>
      </c>
      <c r="B31" s="205"/>
      <c r="C31" s="205">
        <f>G31-H31</f>
        <v>9336</v>
      </c>
      <c r="D31" s="262"/>
      <c r="E31" s="262">
        <f t="shared" si="1"/>
        <v>0.79</v>
      </c>
      <c r="G31" s="261">
        <v>9368</v>
      </c>
      <c r="H31" s="261">
        <v>32</v>
      </c>
      <c r="I31" s="261">
        <v>11818</v>
      </c>
      <c r="J31" s="261"/>
      <c r="K31" s="261"/>
    </row>
    <row r="32" spans="1:11" ht="20.100000000000001" customHeight="1">
      <c r="A32" s="80" t="s">
        <v>161</v>
      </c>
      <c r="B32" s="205"/>
      <c r="C32" s="205"/>
      <c r="D32" s="262"/>
      <c r="E32" s="262"/>
      <c r="G32" s="261"/>
      <c r="H32" s="261"/>
      <c r="I32" s="261"/>
      <c r="J32" s="261"/>
      <c r="K32" s="261"/>
    </row>
    <row r="33" spans="1:11" ht="20.100000000000001" customHeight="1">
      <c r="A33" s="81" t="s">
        <v>416</v>
      </c>
      <c r="B33" s="203">
        <v>58300</v>
      </c>
      <c r="C33" s="203">
        <f>SUM(C25:C27)</f>
        <v>70339</v>
      </c>
      <c r="D33" s="263">
        <f>C33/B33</f>
        <v>1.2064999999999999</v>
      </c>
      <c r="E33" s="263">
        <f t="shared" si="1"/>
        <v>0.89319999999999999</v>
      </c>
      <c r="G33" s="261"/>
      <c r="H33" s="261"/>
      <c r="I33" s="261">
        <v>78747</v>
      </c>
      <c r="J33" s="261"/>
      <c r="K33" s="261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4" firstPageNumber="4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L73"/>
  <sheetViews>
    <sheetView showZeros="0" defaultGridColor="0" colorId="8" workbookViewId="0">
      <selection activeCell="M48" sqref="M48"/>
    </sheetView>
  </sheetViews>
  <sheetFormatPr defaultColWidth="9" defaultRowHeight="14.25"/>
  <cols>
    <col min="1" max="1" width="55.25" style="85" customWidth="1"/>
    <col min="2" max="2" width="8.375" style="85" customWidth="1"/>
    <col min="3" max="3" width="9.125" style="85" customWidth="1"/>
    <col min="4" max="4" width="11.5" style="85" customWidth="1"/>
    <col min="5" max="5" width="12.125" style="85" customWidth="1"/>
    <col min="6" max="6" width="9" style="95"/>
    <col min="7" max="7" width="12.625" style="95" hidden="1" customWidth="1"/>
    <col min="8" max="10" width="0" style="95" hidden="1" customWidth="1"/>
    <col min="11" max="11" width="8.125" style="95" hidden="1" customWidth="1"/>
    <col min="12" max="12" width="0" style="95" hidden="1" customWidth="1"/>
    <col min="13" max="16384" width="9" style="95"/>
  </cols>
  <sheetData>
    <row r="1" spans="1:12">
      <c r="A1" s="94" t="s">
        <v>245</v>
      </c>
    </row>
    <row r="2" spans="1:12" ht="20.25">
      <c r="A2" s="348" t="s">
        <v>1746</v>
      </c>
      <c r="B2" s="348"/>
      <c r="C2" s="348"/>
      <c r="D2" s="348"/>
      <c r="E2" s="348"/>
    </row>
    <row r="3" spans="1:12">
      <c r="A3" s="86"/>
      <c r="B3" s="87"/>
      <c r="C3" s="87"/>
      <c r="D3" s="87"/>
      <c r="E3" s="161" t="s">
        <v>153</v>
      </c>
    </row>
    <row r="4" spans="1:12" ht="45" customHeight="1">
      <c r="A4" s="41" t="s">
        <v>108</v>
      </c>
      <c r="B4" s="42" t="s">
        <v>154</v>
      </c>
      <c r="C4" s="42" t="s">
        <v>90</v>
      </c>
      <c r="D4" s="42" t="s">
        <v>155</v>
      </c>
      <c r="E4" s="42" t="s">
        <v>156</v>
      </c>
      <c r="G4" s="269" t="s">
        <v>1747</v>
      </c>
      <c r="H4" s="269" t="s">
        <v>1748</v>
      </c>
      <c r="I4" s="269"/>
      <c r="J4" s="269" t="s">
        <v>1749</v>
      </c>
      <c r="K4" s="269" t="s">
        <v>1750</v>
      </c>
      <c r="L4" s="269" t="s">
        <v>1794</v>
      </c>
    </row>
    <row r="5" spans="1:12" ht="18.95" customHeight="1">
      <c r="A5" s="92" t="s">
        <v>1751</v>
      </c>
      <c r="B5" s="213"/>
      <c r="C5" s="213"/>
      <c r="D5" s="254"/>
      <c r="E5" s="254"/>
    </row>
    <row r="6" spans="1:12" ht="18.95" customHeight="1">
      <c r="A6" s="93" t="s">
        <v>1752</v>
      </c>
      <c r="B6" s="213"/>
      <c r="C6" s="213"/>
      <c r="D6" s="254"/>
      <c r="E6" s="254"/>
    </row>
    <row r="7" spans="1:12" ht="18.95" customHeight="1">
      <c r="A7" s="92" t="s">
        <v>1753</v>
      </c>
      <c r="B7" s="213"/>
      <c r="C7" s="213"/>
      <c r="D7" s="254"/>
      <c r="E7" s="254"/>
    </row>
    <row r="8" spans="1:12" ht="18.95" customHeight="1">
      <c r="A8" s="93" t="s">
        <v>1754</v>
      </c>
      <c r="B8" s="213"/>
      <c r="C8" s="213"/>
      <c r="D8" s="254"/>
      <c r="E8" s="254"/>
      <c r="G8" s="76"/>
    </row>
    <row r="9" spans="1:12" ht="18.95" customHeight="1">
      <c r="A9" s="92" t="s">
        <v>1755</v>
      </c>
      <c r="B9" s="213">
        <f t="shared" ref="B9:B48" si="0">G9-H9</f>
        <v>2195</v>
      </c>
      <c r="C9" s="213">
        <f t="shared" ref="C9:C57" si="1">J9-K9</f>
        <v>1877</v>
      </c>
      <c r="D9" s="254">
        <f t="shared" ref="D9:D48" si="2">C9/B9</f>
        <v>0.85509999999999997</v>
      </c>
      <c r="E9" s="254">
        <f t="shared" ref="E9:E57" si="3">C9/L9</f>
        <v>3.2031000000000001</v>
      </c>
      <c r="G9" s="95">
        <v>2195</v>
      </c>
      <c r="J9" s="95">
        <v>1877</v>
      </c>
      <c r="L9" s="95">
        <v>586</v>
      </c>
    </row>
    <row r="10" spans="1:12" ht="18.95" customHeight="1">
      <c r="A10" s="93" t="s">
        <v>1756</v>
      </c>
      <c r="B10" s="213">
        <f t="shared" si="0"/>
        <v>1975</v>
      </c>
      <c r="C10" s="213">
        <f t="shared" si="1"/>
        <v>1773</v>
      </c>
      <c r="D10" s="254">
        <f t="shared" si="2"/>
        <v>0.89770000000000005</v>
      </c>
      <c r="E10" s="254">
        <f t="shared" si="3"/>
        <v>3.504</v>
      </c>
      <c r="G10" s="95">
        <v>1975</v>
      </c>
      <c r="J10" s="95">
        <v>1773</v>
      </c>
      <c r="L10" s="95">
        <v>506</v>
      </c>
    </row>
    <row r="11" spans="1:12" ht="18.95" customHeight="1">
      <c r="A11" s="93" t="s">
        <v>1757</v>
      </c>
      <c r="B11" s="213">
        <f t="shared" si="0"/>
        <v>220</v>
      </c>
      <c r="C11" s="213">
        <f t="shared" si="1"/>
        <v>104</v>
      </c>
      <c r="D11" s="254">
        <f t="shared" si="2"/>
        <v>0.47270000000000001</v>
      </c>
      <c r="E11" s="254">
        <f t="shared" si="3"/>
        <v>1.3</v>
      </c>
      <c r="G11" s="95">
        <v>220</v>
      </c>
      <c r="J11" s="95">
        <v>104</v>
      </c>
      <c r="L11" s="95">
        <v>80</v>
      </c>
    </row>
    <row r="12" spans="1:12" ht="18.95" customHeight="1">
      <c r="A12" s="92" t="s">
        <v>1758</v>
      </c>
      <c r="B12" s="213"/>
      <c r="C12" s="213"/>
      <c r="D12" s="254"/>
      <c r="E12" s="254"/>
    </row>
    <row r="13" spans="1:12" ht="18.95" customHeight="1">
      <c r="A13" s="93" t="s">
        <v>1759</v>
      </c>
      <c r="B13" s="213"/>
      <c r="C13" s="213"/>
      <c r="D13" s="254"/>
      <c r="E13" s="254"/>
    </row>
    <row r="14" spans="1:12" ht="18.95" customHeight="1">
      <c r="A14" s="93" t="s">
        <v>1760</v>
      </c>
      <c r="B14" s="213"/>
      <c r="C14" s="213"/>
      <c r="D14" s="254"/>
      <c r="E14" s="254"/>
    </row>
    <row r="15" spans="1:12" ht="18.95" customHeight="1">
      <c r="A15" s="92" t="s">
        <v>1761</v>
      </c>
      <c r="B15" s="213">
        <f t="shared" si="0"/>
        <v>35983</v>
      </c>
      <c r="C15" s="213">
        <f t="shared" si="1"/>
        <v>32580</v>
      </c>
      <c r="D15" s="254">
        <f t="shared" si="2"/>
        <v>0.90539999999999998</v>
      </c>
      <c r="E15" s="254">
        <f t="shared" si="3"/>
        <v>1.4819</v>
      </c>
      <c r="G15" s="95">
        <v>35983</v>
      </c>
      <c r="J15" s="95">
        <v>32580</v>
      </c>
      <c r="L15" s="95">
        <v>21986</v>
      </c>
    </row>
    <row r="16" spans="1:12" ht="18.95" customHeight="1">
      <c r="A16" s="93" t="s">
        <v>1762</v>
      </c>
      <c r="B16" s="213">
        <f t="shared" si="0"/>
        <v>27726</v>
      </c>
      <c r="C16" s="213">
        <f t="shared" si="1"/>
        <v>26219</v>
      </c>
      <c r="D16" s="254">
        <f t="shared" si="2"/>
        <v>0.9456</v>
      </c>
      <c r="E16" s="254">
        <f t="shared" si="3"/>
        <v>1.5127999999999999</v>
      </c>
      <c r="G16" s="95">
        <v>31127</v>
      </c>
      <c r="H16" s="95">
        <v>3401</v>
      </c>
      <c r="J16" s="95">
        <v>29620</v>
      </c>
      <c r="K16" s="95">
        <v>3401</v>
      </c>
      <c r="L16" s="95">
        <v>17332</v>
      </c>
    </row>
    <row r="17" spans="1:12" ht="18.95" customHeight="1">
      <c r="A17" s="93" t="s">
        <v>1763</v>
      </c>
      <c r="B17" s="213">
        <f t="shared" si="0"/>
        <v>2336</v>
      </c>
      <c r="C17" s="213">
        <f t="shared" si="1"/>
        <v>976</v>
      </c>
      <c r="D17" s="254">
        <f t="shared" si="2"/>
        <v>0.4178</v>
      </c>
      <c r="E17" s="254">
        <f t="shared" si="3"/>
        <v>1.0166999999999999</v>
      </c>
      <c r="G17" s="95">
        <v>2336</v>
      </c>
      <c r="J17" s="95">
        <v>976</v>
      </c>
      <c r="L17" s="95">
        <v>960</v>
      </c>
    </row>
    <row r="18" spans="1:12" ht="18.95" customHeight="1">
      <c r="A18" s="93" t="s">
        <v>1764</v>
      </c>
      <c r="B18" s="213">
        <f t="shared" si="0"/>
        <v>1460</v>
      </c>
      <c r="C18" s="213">
        <f t="shared" si="1"/>
        <v>1591</v>
      </c>
      <c r="D18" s="254">
        <f t="shared" si="2"/>
        <v>1.0896999999999999</v>
      </c>
      <c r="E18" s="254">
        <f t="shared" si="3"/>
        <v>0.57830000000000004</v>
      </c>
      <c r="G18" s="95">
        <v>1460</v>
      </c>
      <c r="J18" s="95">
        <v>1591</v>
      </c>
      <c r="L18" s="95">
        <v>2751</v>
      </c>
    </row>
    <row r="19" spans="1:12" ht="18.95" customHeight="1">
      <c r="A19" s="93" t="s">
        <v>1765</v>
      </c>
      <c r="B19" s="213">
        <f t="shared" si="0"/>
        <v>-122</v>
      </c>
      <c r="C19" s="213">
        <f t="shared" si="1"/>
        <v>116</v>
      </c>
      <c r="D19" s="254">
        <f t="shared" si="2"/>
        <v>-0.95079999999999998</v>
      </c>
      <c r="E19" s="254">
        <f t="shared" si="3"/>
        <v>2.2745000000000002</v>
      </c>
      <c r="G19" s="95">
        <v>-122</v>
      </c>
      <c r="J19" s="95">
        <v>116</v>
      </c>
      <c r="L19" s="95">
        <v>51</v>
      </c>
    </row>
    <row r="20" spans="1:12" ht="18.95" customHeight="1">
      <c r="A20" s="93" t="s">
        <v>1766</v>
      </c>
      <c r="B20" s="213">
        <f t="shared" si="0"/>
        <v>1132</v>
      </c>
      <c r="C20" s="213">
        <f t="shared" si="1"/>
        <v>227</v>
      </c>
      <c r="D20" s="254">
        <f t="shared" si="2"/>
        <v>0.20050000000000001</v>
      </c>
      <c r="E20" s="254">
        <f t="shared" si="3"/>
        <v>1.1884999999999999</v>
      </c>
      <c r="G20" s="95">
        <v>1182</v>
      </c>
      <c r="H20" s="95">
        <v>50</v>
      </c>
      <c r="J20" s="95">
        <v>277</v>
      </c>
      <c r="K20" s="95">
        <v>50</v>
      </c>
      <c r="L20" s="95">
        <v>191</v>
      </c>
    </row>
    <row r="21" spans="1:12" ht="18.95" customHeight="1">
      <c r="A21" s="93" t="s">
        <v>1767</v>
      </c>
      <c r="B21" s="213"/>
      <c r="C21" s="213"/>
      <c r="D21" s="254"/>
      <c r="E21" s="254"/>
      <c r="G21" s="95">
        <v>0</v>
      </c>
      <c r="J21" s="95">
        <v>0</v>
      </c>
    </row>
    <row r="22" spans="1:12" ht="18.95" customHeight="1">
      <c r="A22" s="92" t="s">
        <v>1768</v>
      </c>
      <c r="B22" s="213">
        <f t="shared" si="0"/>
        <v>2016</v>
      </c>
      <c r="C22" s="213">
        <f t="shared" si="1"/>
        <v>2535</v>
      </c>
      <c r="D22" s="254">
        <f t="shared" si="2"/>
        <v>1.2574000000000001</v>
      </c>
      <c r="E22" s="254">
        <f t="shared" si="3"/>
        <v>2.2237</v>
      </c>
      <c r="G22" s="95">
        <v>2016</v>
      </c>
      <c r="J22" s="95">
        <v>2535</v>
      </c>
      <c r="L22" s="95">
        <v>1140</v>
      </c>
    </row>
    <row r="23" spans="1:12" ht="18.95" customHeight="1">
      <c r="A23" s="93" t="s">
        <v>1769</v>
      </c>
      <c r="B23" s="213">
        <f t="shared" si="0"/>
        <v>927</v>
      </c>
      <c r="C23" s="213">
        <f t="shared" si="1"/>
        <v>694</v>
      </c>
      <c r="D23" s="254">
        <f t="shared" si="2"/>
        <v>0.74870000000000003</v>
      </c>
      <c r="E23" s="254">
        <f t="shared" si="3"/>
        <v>2.4786000000000001</v>
      </c>
      <c r="G23" s="95">
        <v>927</v>
      </c>
      <c r="J23" s="95">
        <v>694</v>
      </c>
      <c r="L23" s="95">
        <v>280</v>
      </c>
    </row>
    <row r="24" spans="1:12" ht="18.95" customHeight="1">
      <c r="A24" s="93" t="s">
        <v>1770</v>
      </c>
      <c r="B24" s="213"/>
      <c r="C24" s="213"/>
      <c r="D24" s="254"/>
      <c r="E24" s="254"/>
      <c r="G24" s="95">
        <v>0</v>
      </c>
      <c r="J24" s="95">
        <v>0</v>
      </c>
    </row>
    <row r="25" spans="1:12" ht="18.95" customHeight="1">
      <c r="A25" s="93" t="s">
        <v>1771</v>
      </c>
      <c r="B25" s="213">
        <f t="shared" si="0"/>
        <v>1089</v>
      </c>
      <c r="C25" s="213">
        <f t="shared" si="1"/>
        <v>1841</v>
      </c>
      <c r="D25" s="254">
        <f t="shared" si="2"/>
        <v>1.6904999999999999</v>
      </c>
      <c r="E25" s="254">
        <f t="shared" si="3"/>
        <v>2.1406999999999998</v>
      </c>
      <c r="G25" s="95">
        <v>1089</v>
      </c>
      <c r="J25" s="95">
        <v>1841</v>
      </c>
      <c r="L25" s="95">
        <v>860</v>
      </c>
    </row>
    <row r="26" spans="1:12" ht="18.95" customHeight="1">
      <c r="A26" s="92" t="s">
        <v>1772</v>
      </c>
      <c r="B26" s="213"/>
      <c r="C26" s="213"/>
      <c r="D26" s="254"/>
      <c r="E26" s="254"/>
    </row>
    <row r="27" spans="1:12" ht="18.95" customHeight="1">
      <c r="A27" s="93" t="s">
        <v>1773</v>
      </c>
      <c r="B27" s="213"/>
      <c r="C27" s="213"/>
      <c r="D27" s="254"/>
      <c r="E27" s="254"/>
    </row>
    <row r="28" spans="1:12" ht="18.95" customHeight="1">
      <c r="A28" s="93" t="s">
        <v>1774</v>
      </c>
      <c r="B28" s="213"/>
      <c r="C28" s="213"/>
      <c r="D28" s="254"/>
      <c r="E28" s="254"/>
    </row>
    <row r="29" spans="1:12" ht="18.95" customHeight="1">
      <c r="A29" s="93" t="s">
        <v>1775</v>
      </c>
      <c r="B29" s="213"/>
      <c r="C29" s="213"/>
      <c r="D29" s="254"/>
      <c r="E29" s="254"/>
      <c r="G29" s="76"/>
    </row>
    <row r="30" spans="1:12" ht="18.95" customHeight="1">
      <c r="A30" s="93" t="s">
        <v>1776</v>
      </c>
      <c r="B30" s="213"/>
      <c r="C30" s="213"/>
      <c r="D30" s="254"/>
      <c r="E30" s="254"/>
    </row>
    <row r="31" spans="1:12" ht="18.95" customHeight="1">
      <c r="A31" s="93" t="s">
        <v>1777</v>
      </c>
      <c r="B31" s="213"/>
      <c r="C31" s="213"/>
      <c r="D31" s="254"/>
      <c r="E31" s="254"/>
    </row>
    <row r="32" spans="1:12" ht="18.95" customHeight="1">
      <c r="A32" s="93" t="s">
        <v>1778</v>
      </c>
      <c r="B32" s="213"/>
      <c r="C32" s="213"/>
      <c r="D32" s="254"/>
      <c r="E32" s="254"/>
    </row>
    <row r="33" spans="1:12" ht="18.95" customHeight="1">
      <c r="A33" s="92" t="s">
        <v>1779</v>
      </c>
      <c r="B33" s="213">
        <f t="shared" si="0"/>
        <v>94</v>
      </c>
      <c r="C33" s="213">
        <f t="shared" si="1"/>
        <v>82</v>
      </c>
      <c r="D33" s="254">
        <f t="shared" si="2"/>
        <v>0.87229999999999996</v>
      </c>
      <c r="E33" s="254">
        <f t="shared" si="3"/>
        <v>0.29820000000000002</v>
      </c>
      <c r="G33" s="95">
        <v>94</v>
      </c>
      <c r="J33" s="95">
        <v>82</v>
      </c>
      <c r="L33" s="95">
        <v>275</v>
      </c>
    </row>
    <row r="34" spans="1:12" ht="18.95" customHeight="1">
      <c r="A34" s="93" t="s">
        <v>1780</v>
      </c>
      <c r="B34" s="213">
        <f t="shared" si="0"/>
        <v>94</v>
      </c>
      <c r="C34" s="213">
        <f t="shared" si="1"/>
        <v>82</v>
      </c>
      <c r="D34" s="254">
        <f t="shared" si="2"/>
        <v>0.87229999999999996</v>
      </c>
      <c r="E34" s="254">
        <f t="shared" si="3"/>
        <v>0.51249999999999996</v>
      </c>
      <c r="G34" s="95">
        <v>94</v>
      </c>
      <c r="J34" s="95">
        <v>82</v>
      </c>
      <c r="L34" s="95">
        <v>160</v>
      </c>
    </row>
    <row r="35" spans="1:12" ht="18.95" customHeight="1">
      <c r="A35" s="93" t="s">
        <v>1781</v>
      </c>
      <c r="B35" s="213"/>
      <c r="C35" s="213"/>
      <c r="D35" s="254"/>
      <c r="E35" s="254"/>
      <c r="G35" s="95">
        <v>0</v>
      </c>
      <c r="J35" s="95">
        <v>0</v>
      </c>
    </row>
    <row r="36" spans="1:12" ht="18.95" customHeight="1">
      <c r="A36" s="92" t="s">
        <v>1782</v>
      </c>
      <c r="B36" s="213">
        <f t="shared" si="0"/>
        <v>40</v>
      </c>
      <c r="C36" s="213">
        <f t="shared" si="1"/>
        <v>40</v>
      </c>
      <c r="D36" s="254">
        <f t="shared" si="2"/>
        <v>1</v>
      </c>
      <c r="E36" s="254"/>
      <c r="G36" s="95">
        <v>40</v>
      </c>
      <c r="J36" s="95">
        <v>40</v>
      </c>
    </row>
    <row r="37" spans="1:12" ht="18.95" customHeight="1">
      <c r="A37" s="93" t="s">
        <v>1783</v>
      </c>
      <c r="B37" s="213">
        <f t="shared" si="0"/>
        <v>40</v>
      </c>
      <c r="C37" s="213">
        <f t="shared" si="1"/>
        <v>40</v>
      </c>
      <c r="D37" s="254">
        <f t="shared" si="2"/>
        <v>1</v>
      </c>
      <c r="E37" s="254"/>
      <c r="G37" s="95">
        <v>40</v>
      </c>
      <c r="J37" s="95">
        <v>40</v>
      </c>
    </row>
    <row r="38" spans="1:12" ht="18.95" customHeight="1">
      <c r="A38" s="92" t="s">
        <v>1784</v>
      </c>
      <c r="B38" s="213"/>
      <c r="C38" s="213"/>
      <c r="D38" s="254"/>
      <c r="E38" s="254"/>
    </row>
    <row r="39" spans="1:12" ht="18.95" customHeight="1">
      <c r="A39" s="93" t="s">
        <v>1785</v>
      </c>
      <c r="B39" s="213"/>
      <c r="C39" s="213"/>
      <c r="D39" s="254"/>
      <c r="E39" s="254"/>
    </row>
    <row r="40" spans="1:12" ht="18.95" customHeight="1">
      <c r="A40" s="93" t="s">
        <v>1786</v>
      </c>
      <c r="B40" s="213"/>
      <c r="C40" s="213"/>
      <c r="D40" s="254"/>
      <c r="E40" s="254"/>
    </row>
    <row r="41" spans="1:12" ht="18.95" customHeight="1">
      <c r="A41" s="93" t="s">
        <v>1787</v>
      </c>
      <c r="B41" s="213"/>
      <c r="C41" s="213"/>
      <c r="D41" s="254"/>
      <c r="E41" s="254"/>
    </row>
    <row r="42" spans="1:12" ht="18.95" customHeight="1">
      <c r="A42" s="92" t="s">
        <v>1788</v>
      </c>
      <c r="B42" s="213">
        <f t="shared" si="0"/>
        <v>3756</v>
      </c>
      <c r="C42" s="213">
        <f t="shared" si="1"/>
        <v>1393</v>
      </c>
      <c r="D42" s="254">
        <f t="shared" si="2"/>
        <v>0.37090000000000001</v>
      </c>
      <c r="E42" s="254">
        <f t="shared" si="3"/>
        <v>1.9537</v>
      </c>
      <c r="G42" s="95">
        <v>3756</v>
      </c>
      <c r="J42" s="95">
        <v>1393</v>
      </c>
      <c r="L42" s="95">
        <v>713</v>
      </c>
    </row>
    <row r="43" spans="1:12" ht="18.95" customHeight="1">
      <c r="A43" s="93" t="s">
        <v>1789</v>
      </c>
      <c r="B43" s="213"/>
      <c r="C43" s="213"/>
      <c r="D43" s="254"/>
      <c r="E43" s="254"/>
      <c r="G43" s="95">
        <v>0</v>
      </c>
      <c r="J43" s="95">
        <v>0</v>
      </c>
    </row>
    <row r="44" spans="1:12" ht="18.95" customHeight="1">
      <c r="A44" s="93" t="s">
        <v>1790</v>
      </c>
      <c r="B44" s="213">
        <f t="shared" si="0"/>
        <v>2208</v>
      </c>
      <c r="C44" s="213">
        <f t="shared" si="1"/>
        <v>1368</v>
      </c>
      <c r="D44" s="254">
        <f t="shared" si="2"/>
        <v>0.61960000000000004</v>
      </c>
      <c r="E44" s="254">
        <f t="shared" si="3"/>
        <v>2.0821999999999998</v>
      </c>
      <c r="G44" s="95">
        <v>2233</v>
      </c>
      <c r="H44" s="95">
        <v>25</v>
      </c>
      <c r="J44" s="95">
        <v>1393</v>
      </c>
      <c r="K44" s="95">
        <v>25</v>
      </c>
      <c r="L44" s="95">
        <v>657</v>
      </c>
    </row>
    <row r="45" spans="1:12" ht="18.95" customHeight="1">
      <c r="A45" s="93" t="s">
        <v>1791</v>
      </c>
      <c r="B45" s="213">
        <f t="shared" si="0"/>
        <v>1518</v>
      </c>
      <c r="C45" s="213">
        <f t="shared" si="1"/>
        <v>-5</v>
      </c>
      <c r="D45" s="254">
        <f t="shared" si="2"/>
        <v>-3.3E-3</v>
      </c>
      <c r="E45" s="254">
        <f t="shared" si="3"/>
        <v>-8.9300000000000004E-2</v>
      </c>
      <c r="G45" s="95">
        <v>1523</v>
      </c>
      <c r="H45" s="95">
        <v>5</v>
      </c>
      <c r="J45" s="95">
        <v>0</v>
      </c>
      <c r="K45" s="95">
        <v>5</v>
      </c>
      <c r="L45" s="95">
        <v>56</v>
      </c>
    </row>
    <row r="46" spans="1:12" ht="18.95" customHeight="1">
      <c r="A46" s="92" t="s">
        <v>1792</v>
      </c>
      <c r="B46" s="213">
        <f t="shared" si="0"/>
        <v>818</v>
      </c>
      <c r="C46" s="213">
        <f t="shared" si="1"/>
        <v>818</v>
      </c>
      <c r="D46" s="254">
        <f t="shared" si="2"/>
        <v>1</v>
      </c>
      <c r="E46" s="254">
        <f t="shared" si="3"/>
        <v>2.8601000000000001</v>
      </c>
      <c r="G46" s="95">
        <v>818</v>
      </c>
      <c r="J46" s="95">
        <v>818</v>
      </c>
      <c r="L46" s="95">
        <v>286</v>
      </c>
    </row>
    <row r="47" spans="1:12" ht="18.95" customHeight="1">
      <c r="A47" s="92" t="s">
        <v>1793</v>
      </c>
      <c r="B47" s="213"/>
      <c r="C47" s="213"/>
      <c r="D47" s="254"/>
      <c r="E47" s="254"/>
      <c r="L47" s="95">
        <v>25</v>
      </c>
    </row>
    <row r="48" spans="1:12" s="96" customFormat="1" ht="18.95" customHeight="1">
      <c r="A48" s="90" t="s">
        <v>447</v>
      </c>
      <c r="B48" s="235">
        <f t="shared" si="0"/>
        <v>41421</v>
      </c>
      <c r="C48" s="235">
        <f t="shared" si="1"/>
        <v>35844</v>
      </c>
      <c r="D48" s="255">
        <f t="shared" si="2"/>
        <v>0.86539999999999995</v>
      </c>
      <c r="E48" s="255">
        <f t="shared" si="3"/>
        <v>1.4331</v>
      </c>
      <c r="G48" s="96">
        <v>44902</v>
      </c>
      <c r="H48" s="96">
        <f>SUM(H5:H47)</f>
        <v>3481</v>
      </c>
      <c r="J48" s="96">
        <v>39325</v>
      </c>
      <c r="K48" s="96">
        <f>SUM(K5:K47)</f>
        <v>3481</v>
      </c>
      <c r="L48" s="96">
        <v>25011</v>
      </c>
    </row>
    <row r="49" spans="1:12" s="96" customFormat="1" ht="18.95" customHeight="1">
      <c r="A49" s="92" t="s">
        <v>246</v>
      </c>
      <c r="B49" s="213"/>
      <c r="C49" s="213"/>
      <c r="D49" s="254"/>
      <c r="E49" s="254"/>
      <c r="L49" s="95">
        <v>22740</v>
      </c>
    </row>
    <row r="50" spans="1:12" s="96" customFormat="1" ht="18.95" customHeight="1">
      <c r="A50" s="92" t="s">
        <v>247</v>
      </c>
      <c r="B50" s="213"/>
      <c r="C50" s="213"/>
      <c r="D50" s="254"/>
      <c r="E50" s="254"/>
      <c r="L50" s="95"/>
    </row>
    <row r="51" spans="1:12" ht="18.95" customHeight="1">
      <c r="A51" s="93" t="s">
        <v>415</v>
      </c>
      <c r="B51" s="213"/>
      <c r="C51" s="213"/>
      <c r="D51" s="254"/>
      <c r="E51" s="254"/>
      <c r="L51" s="95">
        <v>590</v>
      </c>
    </row>
    <row r="52" spans="1:12" ht="18.95" customHeight="1">
      <c r="A52" s="93" t="s">
        <v>418</v>
      </c>
      <c r="B52" s="213"/>
      <c r="C52" s="213"/>
      <c r="D52" s="254"/>
      <c r="E52" s="254"/>
      <c r="L52" s="95">
        <v>9478</v>
      </c>
    </row>
    <row r="53" spans="1:12" ht="18.95" customHeight="1">
      <c r="A53" s="93" t="s">
        <v>248</v>
      </c>
      <c r="B53" s="213"/>
      <c r="C53" s="213"/>
      <c r="D53" s="254"/>
      <c r="E53" s="254"/>
    </row>
    <row r="54" spans="1:12" ht="18.95" customHeight="1">
      <c r="A54" s="93" t="s">
        <v>249</v>
      </c>
      <c r="B54" s="213"/>
      <c r="C54" s="213">
        <f t="shared" si="1"/>
        <v>29000</v>
      </c>
      <c r="D54" s="254"/>
      <c r="E54" s="254">
        <f t="shared" si="3"/>
        <v>2.5022000000000002</v>
      </c>
      <c r="J54" s="95">
        <v>29000</v>
      </c>
      <c r="L54" s="95">
        <v>11590</v>
      </c>
    </row>
    <row r="55" spans="1:12" ht="18.95" customHeight="1">
      <c r="A55" s="175" t="s">
        <v>250</v>
      </c>
      <c r="B55" s="213"/>
      <c r="C55" s="213"/>
      <c r="D55" s="254"/>
      <c r="E55" s="254"/>
    </row>
    <row r="56" spans="1:12" ht="18.95" customHeight="1">
      <c r="A56" s="93" t="s">
        <v>251</v>
      </c>
      <c r="B56" s="213"/>
      <c r="C56" s="213">
        <f t="shared" si="1"/>
        <v>5495</v>
      </c>
      <c r="D56" s="254"/>
      <c r="E56" s="254">
        <f t="shared" si="3"/>
        <v>0.58850000000000002</v>
      </c>
      <c r="J56" s="95">
        <v>5577</v>
      </c>
      <c r="K56" s="95">
        <v>82</v>
      </c>
      <c r="L56" s="95">
        <v>9338</v>
      </c>
    </row>
    <row r="57" spans="1:12" s="96" customFormat="1" ht="18.95" customHeight="1">
      <c r="A57" s="90" t="s">
        <v>417</v>
      </c>
      <c r="B57" s="235">
        <v>41421</v>
      </c>
      <c r="C57" s="235">
        <f t="shared" si="1"/>
        <v>70339</v>
      </c>
      <c r="D57" s="255">
        <f>C57/B57</f>
        <v>1.6980999999999999</v>
      </c>
      <c r="E57" s="255">
        <f t="shared" si="3"/>
        <v>0.89319999999999999</v>
      </c>
      <c r="J57" s="96">
        <v>73902</v>
      </c>
      <c r="K57" s="96">
        <v>3563</v>
      </c>
      <c r="L57" s="96">
        <v>78747</v>
      </c>
    </row>
    <row r="58" spans="1:12">
      <c r="C58" s="97"/>
      <c r="D58" s="97"/>
      <c r="E58" s="97"/>
    </row>
    <row r="59" spans="1:12">
      <c r="C59" s="97"/>
      <c r="D59" s="97"/>
      <c r="E59" s="97"/>
    </row>
    <row r="73" ht="56.25" customHeight="1"/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0" firstPageNumber="4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U17"/>
  <sheetViews>
    <sheetView showZeros="0" topLeftCell="B1" workbookViewId="0">
      <selection activeCell="F19" sqref="A18:F19"/>
    </sheetView>
  </sheetViews>
  <sheetFormatPr defaultColWidth="9" defaultRowHeight="14.25"/>
  <cols>
    <col min="1" max="1" width="3.75" style="64" hidden="1" customWidth="1"/>
    <col min="2" max="2" width="23.5" style="64" customWidth="1"/>
    <col min="3" max="3" width="11.875" style="64" customWidth="1"/>
    <col min="4" max="21" width="10.875" style="64" customWidth="1"/>
    <col min="22" max="16384" width="9" style="64"/>
  </cols>
  <sheetData>
    <row r="1" spans="1:21">
      <c r="B1" s="63" t="s">
        <v>252</v>
      </c>
    </row>
    <row r="2" spans="1:21" ht="20.25">
      <c r="B2" s="335" t="s">
        <v>1745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3" spans="1:21">
      <c r="B3" s="65"/>
      <c r="C3" s="66"/>
      <c r="D3" s="66"/>
      <c r="E3" s="66"/>
      <c r="F3" s="66"/>
      <c r="G3" s="66"/>
      <c r="H3" s="66"/>
      <c r="I3" s="66"/>
      <c r="J3" s="66"/>
      <c r="K3" s="66"/>
      <c r="L3" s="67"/>
      <c r="U3" s="67" t="s">
        <v>102</v>
      </c>
    </row>
    <row r="4" spans="1:21" ht="35.1" customHeight="1">
      <c r="A4" s="98"/>
      <c r="B4" s="68" t="s">
        <v>254</v>
      </c>
      <c r="C4" s="165" t="s">
        <v>136</v>
      </c>
      <c r="D4" s="165" t="s">
        <v>1726</v>
      </c>
      <c r="E4" s="165" t="s">
        <v>1727</v>
      </c>
      <c r="F4" s="165" t="s">
        <v>1728</v>
      </c>
      <c r="G4" s="165" t="s">
        <v>1729</v>
      </c>
      <c r="H4" s="165" t="s">
        <v>1730</v>
      </c>
      <c r="I4" s="165" t="s">
        <v>1731</v>
      </c>
      <c r="J4" s="165" t="s">
        <v>1732</v>
      </c>
      <c r="K4" s="165" t="s">
        <v>1733</v>
      </c>
      <c r="L4" s="165" t="s">
        <v>1734</v>
      </c>
      <c r="M4" s="165" t="s">
        <v>1736</v>
      </c>
      <c r="N4" s="165" t="s">
        <v>1737</v>
      </c>
      <c r="O4" s="165" t="s">
        <v>1738</v>
      </c>
      <c r="P4" s="165" t="s">
        <v>1739</v>
      </c>
      <c r="Q4" s="165" t="s">
        <v>1740</v>
      </c>
      <c r="R4" s="165" t="s">
        <v>1741</v>
      </c>
      <c r="S4" s="165" t="s">
        <v>1742</v>
      </c>
      <c r="T4" s="165" t="s">
        <v>1743</v>
      </c>
      <c r="U4" s="165" t="s">
        <v>1744</v>
      </c>
    </row>
    <row r="5" spans="1:21" s="98" customFormat="1" ht="22.9" customHeight="1">
      <c r="A5" s="98">
        <v>207</v>
      </c>
      <c r="B5" s="89" t="s">
        <v>29</v>
      </c>
      <c r="C5" s="251">
        <f>SUM(D5:U5)</f>
        <v>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</row>
    <row r="6" spans="1:21" s="98" customFormat="1" ht="22.9" customHeight="1">
      <c r="A6" s="98">
        <v>208</v>
      </c>
      <c r="B6" s="89" t="s">
        <v>30</v>
      </c>
      <c r="C6" s="251">
        <f t="shared" ref="C6:C16" si="0">SUM(D6:U6)</f>
        <v>0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</row>
    <row r="7" spans="1:21" s="98" customFormat="1" ht="22.9" customHeight="1">
      <c r="A7" s="98">
        <v>211</v>
      </c>
      <c r="B7" s="89" t="s">
        <v>31</v>
      </c>
      <c r="C7" s="251">
        <f t="shared" si="0"/>
        <v>0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</row>
    <row r="8" spans="1:21" s="98" customFormat="1" ht="22.9" customHeight="1">
      <c r="A8" s="98">
        <v>212</v>
      </c>
      <c r="B8" s="89" t="s">
        <v>32</v>
      </c>
      <c r="C8" s="251">
        <f t="shared" si="0"/>
        <v>3476.85</v>
      </c>
      <c r="D8" s="251">
        <v>2524</v>
      </c>
      <c r="E8" s="251">
        <v>13.35</v>
      </c>
      <c r="F8" s="251">
        <v>68.45</v>
      </c>
      <c r="G8" s="251">
        <v>14.4</v>
      </c>
      <c r="H8" s="251">
        <v>10.050000000000001</v>
      </c>
      <c r="I8" s="251">
        <v>221.75</v>
      </c>
      <c r="J8" s="251">
        <v>322.35000000000002</v>
      </c>
      <c r="K8" s="251">
        <v>12.75</v>
      </c>
      <c r="L8" s="251">
        <v>22.05</v>
      </c>
      <c r="M8" s="251">
        <v>20.25</v>
      </c>
      <c r="N8" s="251">
        <v>31.5</v>
      </c>
      <c r="O8" s="251">
        <v>21</v>
      </c>
      <c r="P8" s="251">
        <v>120.1</v>
      </c>
      <c r="Q8" s="251">
        <v>13.8</v>
      </c>
      <c r="R8" s="251">
        <v>19.05</v>
      </c>
      <c r="S8" s="251">
        <v>21.75</v>
      </c>
      <c r="T8" s="251">
        <v>6.75</v>
      </c>
      <c r="U8" s="251">
        <v>13.5</v>
      </c>
    </row>
    <row r="9" spans="1:21" s="98" customFormat="1" ht="22.9" customHeight="1">
      <c r="A9" s="98">
        <v>213</v>
      </c>
      <c r="B9" s="89" t="s">
        <v>33</v>
      </c>
      <c r="C9" s="251">
        <f t="shared" si="0"/>
        <v>0</v>
      </c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</row>
    <row r="10" spans="1:21" s="98" customFormat="1" ht="22.9" customHeight="1">
      <c r="A10" s="98">
        <v>214</v>
      </c>
      <c r="B10" s="89" t="s">
        <v>34</v>
      </c>
      <c r="C10" s="251">
        <f t="shared" si="0"/>
        <v>0</v>
      </c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</row>
    <row r="11" spans="1:21" s="98" customFormat="1" ht="22.9" customHeight="1">
      <c r="A11" s="98">
        <v>215</v>
      </c>
      <c r="B11" s="89" t="s">
        <v>35</v>
      </c>
      <c r="C11" s="251">
        <f t="shared" si="0"/>
        <v>0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</row>
    <row r="12" spans="1:21" s="98" customFormat="1" ht="22.9" customHeight="1">
      <c r="A12" s="98">
        <v>216</v>
      </c>
      <c r="B12" s="89" t="s">
        <v>36</v>
      </c>
      <c r="C12" s="251">
        <f t="shared" si="0"/>
        <v>5</v>
      </c>
      <c r="D12" s="251"/>
      <c r="E12" s="251"/>
      <c r="F12" s="251"/>
      <c r="G12" s="251"/>
      <c r="H12" s="251">
        <v>5</v>
      </c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</row>
    <row r="13" spans="1:21" s="98" customFormat="1" ht="22.9" customHeight="1">
      <c r="A13" s="98">
        <v>229</v>
      </c>
      <c r="B13" s="89" t="s">
        <v>37</v>
      </c>
      <c r="C13" s="251">
        <f t="shared" si="0"/>
        <v>25</v>
      </c>
      <c r="D13" s="251"/>
      <c r="E13" s="251">
        <v>5</v>
      </c>
      <c r="F13" s="251"/>
      <c r="G13" s="251"/>
      <c r="H13" s="251">
        <v>5</v>
      </c>
      <c r="I13" s="251">
        <v>5</v>
      </c>
      <c r="J13" s="251"/>
      <c r="K13" s="251"/>
      <c r="L13" s="251"/>
      <c r="M13" s="251">
        <v>5</v>
      </c>
      <c r="N13" s="251"/>
      <c r="O13" s="251">
        <v>5</v>
      </c>
      <c r="P13" s="251"/>
      <c r="Q13" s="251"/>
      <c r="R13" s="251"/>
      <c r="S13" s="251"/>
      <c r="T13" s="251"/>
      <c r="U13" s="251"/>
    </row>
    <row r="14" spans="1:21" s="98" customFormat="1" ht="22.9" customHeight="1">
      <c r="A14" s="98">
        <v>232</v>
      </c>
      <c r="B14" s="89" t="s">
        <v>38</v>
      </c>
      <c r="C14" s="251">
        <f t="shared" si="0"/>
        <v>0</v>
      </c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</row>
    <row r="15" spans="1:21" s="98" customFormat="1" ht="22.9" customHeight="1">
      <c r="A15" s="98">
        <v>233</v>
      </c>
      <c r="B15" s="89" t="s">
        <v>39</v>
      </c>
      <c r="C15" s="251">
        <f t="shared" si="0"/>
        <v>0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</row>
    <row r="16" spans="1:21" s="98" customFormat="1" ht="22.9" customHeight="1">
      <c r="B16" s="99" t="s">
        <v>420</v>
      </c>
      <c r="C16" s="250">
        <f t="shared" si="0"/>
        <v>3506.85</v>
      </c>
      <c r="D16" s="251">
        <f>SUM(D5:D15)</f>
        <v>2524</v>
      </c>
      <c r="E16" s="251">
        <f t="shared" ref="E16:U16" si="1">SUM(E5:E15)</f>
        <v>18.350000000000001</v>
      </c>
      <c r="F16" s="251">
        <f t="shared" si="1"/>
        <v>68.45</v>
      </c>
      <c r="G16" s="251">
        <f t="shared" si="1"/>
        <v>14.4</v>
      </c>
      <c r="H16" s="251">
        <f t="shared" si="1"/>
        <v>20.05</v>
      </c>
      <c r="I16" s="251">
        <f t="shared" si="1"/>
        <v>226.75</v>
      </c>
      <c r="J16" s="251">
        <f t="shared" si="1"/>
        <v>322.35000000000002</v>
      </c>
      <c r="K16" s="251">
        <f t="shared" si="1"/>
        <v>12.75</v>
      </c>
      <c r="L16" s="251">
        <f t="shared" si="1"/>
        <v>22.05</v>
      </c>
      <c r="M16" s="251">
        <f t="shared" si="1"/>
        <v>25.25</v>
      </c>
      <c r="N16" s="251">
        <f t="shared" si="1"/>
        <v>31.5</v>
      </c>
      <c r="O16" s="251">
        <f t="shared" si="1"/>
        <v>26</v>
      </c>
      <c r="P16" s="251">
        <f t="shared" si="1"/>
        <v>120.1</v>
      </c>
      <c r="Q16" s="251">
        <f t="shared" si="1"/>
        <v>13.8</v>
      </c>
      <c r="R16" s="251">
        <f t="shared" si="1"/>
        <v>19.05</v>
      </c>
      <c r="S16" s="251">
        <f t="shared" si="1"/>
        <v>21.75</v>
      </c>
      <c r="T16" s="251">
        <f t="shared" si="1"/>
        <v>6.75</v>
      </c>
      <c r="U16" s="251">
        <f t="shared" si="1"/>
        <v>13.5</v>
      </c>
    </row>
    <row r="17" spans="2:13" ht="50.45" customHeight="1">
      <c r="B17" s="349" t="s">
        <v>349</v>
      </c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152"/>
    </row>
  </sheetData>
  <mergeCells count="2">
    <mergeCell ref="B2:L2"/>
    <mergeCell ref="B17:L17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4" firstPageNumber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HP421"/>
  <sheetViews>
    <sheetView showZeros="0" workbookViewId="0">
      <selection activeCell="H14" sqref="H14"/>
    </sheetView>
  </sheetViews>
  <sheetFormatPr defaultRowHeight="14.25"/>
  <cols>
    <col min="1" max="1" width="29.5" style="100" customWidth="1"/>
    <col min="2" max="5" width="14.625" style="101" customWidth="1"/>
    <col min="6" max="6" width="9" style="101"/>
    <col min="7" max="7" width="0" style="101" hidden="1" customWidth="1"/>
    <col min="8" max="32" width="9" style="101"/>
    <col min="33" max="255" width="9" style="100"/>
    <col min="256" max="256" width="34.25" style="100" customWidth="1"/>
    <col min="257" max="257" width="11.875" style="100" bestFit="1" customWidth="1"/>
    <col min="258" max="258" width="9.875" style="100" customWidth="1"/>
    <col min="259" max="259" width="10.75" style="100" customWidth="1"/>
    <col min="260" max="260" width="12.75" style="100" customWidth="1"/>
    <col min="261" max="261" width="0" style="100" hidden="1" customWidth="1"/>
    <col min="262" max="511" width="9" style="100"/>
    <col min="512" max="512" width="34.25" style="100" customWidth="1"/>
    <col min="513" max="513" width="11.875" style="100" bestFit="1" customWidth="1"/>
    <col min="514" max="514" width="9.875" style="100" customWidth="1"/>
    <col min="515" max="515" width="10.75" style="100" customWidth="1"/>
    <col min="516" max="516" width="12.75" style="100" customWidth="1"/>
    <col min="517" max="517" width="0" style="100" hidden="1" customWidth="1"/>
    <col min="518" max="767" width="9" style="100"/>
    <col min="768" max="768" width="34.25" style="100" customWidth="1"/>
    <col min="769" max="769" width="11.875" style="100" bestFit="1" customWidth="1"/>
    <col min="770" max="770" width="9.875" style="100" customWidth="1"/>
    <col min="771" max="771" width="10.75" style="100" customWidth="1"/>
    <col min="772" max="772" width="12.75" style="100" customWidth="1"/>
    <col min="773" max="773" width="0" style="100" hidden="1" customWidth="1"/>
    <col min="774" max="1023" width="9" style="100"/>
    <col min="1024" max="1024" width="34.25" style="100" customWidth="1"/>
    <col min="1025" max="1025" width="11.875" style="100" bestFit="1" customWidth="1"/>
    <col min="1026" max="1026" width="9.875" style="100" customWidth="1"/>
    <col min="1027" max="1027" width="10.75" style="100" customWidth="1"/>
    <col min="1028" max="1028" width="12.75" style="100" customWidth="1"/>
    <col min="1029" max="1029" width="0" style="100" hidden="1" customWidth="1"/>
    <col min="1030" max="1279" width="9" style="100"/>
    <col min="1280" max="1280" width="34.25" style="100" customWidth="1"/>
    <col min="1281" max="1281" width="11.875" style="100" bestFit="1" customWidth="1"/>
    <col min="1282" max="1282" width="9.875" style="100" customWidth="1"/>
    <col min="1283" max="1283" width="10.75" style="100" customWidth="1"/>
    <col min="1284" max="1284" width="12.75" style="100" customWidth="1"/>
    <col min="1285" max="1285" width="0" style="100" hidden="1" customWidth="1"/>
    <col min="1286" max="1535" width="9" style="100"/>
    <col min="1536" max="1536" width="34.25" style="100" customWidth="1"/>
    <col min="1537" max="1537" width="11.875" style="100" bestFit="1" customWidth="1"/>
    <col min="1538" max="1538" width="9.875" style="100" customWidth="1"/>
    <col min="1539" max="1539" width="10.75" style="100" customWidth="1"/>
    <col min="1540" max="1540" width="12.75" style="100" customWidth="1"/>
    <col min="1541" max="1541" width="0" style="100" hidden="1" customWidth="1"/>
    <col min="1542" max="1791" width="9" style="100"/>
    <col min="1792" max="1792" width="34.25" style="100" customWidth="1"/>
    <col min="1793" max="1793" width="11.875" style="100" bestFit="1" customWidth="1"/>
    <col min="1794" max="1794" width="9.875" style="100" customWidth="1"/>
    <col min="1795" max="1795" width="10.75" style="100" customWidth="1"/>
    <col min="1796" max="1796" width="12.75" style="100" customWidth="1"/>
    <col min="1797" max="1797" width="0" style="100" hidden="1" customWidth="1"/>
    <col min="1798" max="2047" width="9" style="100"/>
    <col min="2048" max="2048" width="34.25" style="100" customWidth="1"/>
    <col min="2049" max="2049" width="11.875" style="100" bestFit="1" customWidth="1"/>
    <col min="2050" max="2050" width="9.875" style="100" customWidth="1"/>
    <col min="2051" max="2051" width="10.75" style="100" customWidth="1"/>
    <col min="2052" max="2052" width="12.75" style="100" customWidth="1"/>
    <col min="2053" max="2053" width="0" style="100" hidden="1" customWidth="1"/>
    <col min="2054" max="2303" width="9" style="100"/>
    <col min="2304" max="2304" width="34.25" style="100" customWidth="1"/>
    <col min="2305" max="2305" width="11.875" style="100" bestFit="1" customWidth="1"/>
    <col min="2306" max="2306" width="9.875" style="100" customWidth="1"/>
    <col min="2307" max="2307" width="10.75" style="100" customWidth="1"/>
    <col min="2308" max="2308" width="12.75" style="100" customWidth="1"/>
    <col min="2309" max="2309" width="0" style="100" hidden="1" customWidth="1"/>
    <col min="2310" max="2559" width="9" style="100"/>
    <col min="2560" max="2560" width="34.25" style="100" customWidth="1"/>
    <col min="2561" max="2561" width="11.875" style="100" bestFit="1" customWidth="1"/>
    <col min="2562" max="2562" width="9.875" style="100" customWidth="1"/>
    <col min="2563" max="2563" width="10.75" style="100" customWidth="1"/>
    <col min="2564" max="2564" width="12.75" style="100" customWidth="1"/>
    <col min="2565" max="2565" width="0" style="100" hidden="1" customWidth="1"/>
    <col min="2566" max="2815" width="9" style="100"/>
    <col min="2816" max="2816" width="34.25" style="100" customWidth="1"/>
    <col min="2817" max="2817" width="11.875" style="100" bestFit="1" customWidth="1"/>
    <col min="2818" max="2818" width="9.875" style="100" customWidth="1"/>
    <col min="2819" max="2819" width="10.75" style="100" customWidth="1"/>
    <col min="2820" max="2820" width="12.75" style="100" customWidth="1"/>
    <col min="2821" max="2821" width="0" style="100" hidden="1" customWidth="1"/>
    <col min="2822" max="3071" width="9" style="100"/>
    <col min="3072" max="3072" width="34.25" style="100" customWidth="1"/>
    <col min="3073" max="3073" width="11.875" style="100" bestFit="1" customWidth="1"/>
    <col min="3074" max="3074" width="9.875" style="100" customWidth="1"/>
    <col min="3075" max="3075" width="10.75" style="100" customWidth="1"/>
    <col min="3076" max="3076" width="12.75" style="100" customWidth="1"/>
    <col min="3077" max="3077" width="0" style="100" hidden="1" customWidth="1"/>
    <col min="3078" max="3327" width="9" style="100"/>
    <col min="3328" max="3328" width="34.25" style="100" customWidth="1"/>
    <col min="3329" max="3329" width="11.875" style="100" bestFit="1" customWidth="1"/>
    <col min="3330" max="3330" width="9.875" style="100" customWidth="1"/>
    <col min="3331" max="3331" width="10.75" style="100" customWidth="1"/>
    <col min="3332" max="3332" width="12.75" style="100" customWidth="1"/>
    <col min="3333" max="3333" width="0" style="100" hidden="1" customWidth="1"/>
    <col min="3334" max="3583" width="9" style="100"/>
    <col min="3584" max="3584" width="34.25" style="100" customWidth="1"/>
    <col min="3585" max="3585" width="11.875" style="100" bestFit="1" customWidth="1"/>
    <col min="3586" max="3586" width="9.875" style="100" customWidth="1"/>
    <col min="3587" max="3587" width="10.75" style="100" customWidth="1"/>
    <col min="3588" max="3588" width="12.75" style="100" customWidth="1"/>
    <col min="3589" max="3589" width="0" style="100" hidden="1" customWidth="1"/>
    <col min="3590" max="3839" width="9" style="100"/>
    <col min="3840" max="3840" width="34.25" style="100" customWidth="1"/>
    <col min="3841" max="3841" width="11.875" style="100" bestFit="1" customWidth="1"/>
    <col min="3842" max="3842" width="9.875" style="100" customWidth="1"/>
    <col min="3843" max="3843" width="10.75" style="100" customWidth="1"/>
    <col min="3844" max="3844" width="12.75" style="100" customWidth="1"/>
    <col min="3845" max="3845" width="0" style="100" hidden="1" customWidth="1"/>
    <col min="3846" max="4095" width="9" style="100"/>
    <col min="4096" max="4096" width="34.25" style="100" customWidth="1"/>
    <col min="4097" max="4097" width="11.875" style="100" bestFit="1" customWidth="1"/>
    <col min="4098" max="4098" width="9.875" style="100" customWidth="1"/>
    <col min="4099" max="4099" width="10.75" style="100" customWidth="1"/>
    <col min="4100" max="4100" width="12.75" style="100" customWidth="1"/>
    <col min="4101" max="4101" width="0" style="100" hidden="1" customWidth="1"/>
    <col min="4102" max="4351" width="9" style="100"/>
    <col min="4352" max="4352" width="34.25" style="100" customWidth="1"/>
    <col min="4353" max="4353" width="11.875" style="100" bestFit="1" customWidth="1"/>
    <col min="4354" max="4354" width="9.875" style="100" customWidth="1"/>
    <col min="4355" max="4355" width="10.75" style="100" customWidth="1"/>
    <col min="4356" max="4356" width="12.75" style="100" customWidth="1"/>
    <col min="4357" max="4357" width="0" style="100" hidden="1" customWidth="1"/>
    <col min="4358" max="4607" width="9" style="100"/>
    <col min="4608" max="4608" width="34.25" style="100" customWidth="1"/>
    <col min="4609" max="4609" width="11.875" style="100" bestFit="1" customWidth="1"/>
    <col min="4610" max="4610" width="9.875" style="100" customWidth="1"/>
    <col min="4611" max="4611" width="10.75" style="100" customWidth="1"/>
    <col min="4612" max="4612" width="12.75" style="100" customWidth="1"/>
    <col min="4613" max="4613" width="0" style="100" hidden="1" customWidth="1"/>
    <col min="4614" max="4863" width="9" style="100"/>
    <col min="4864" max="4864" width="34.25" style="100" customWidth="1"/>
    <col min="4865" max="4865" width="11.875" style="100" bestFit="1" customWidth="1"/>
    <col min="4866" max="4866" width="9.875" style="100" customWidth="1"/>
    <col min="4867" max="4867" width="10.75" style="100" customWidth="1"/>
    <col min="4868" max="4868" width="12.75" style="100" customWidth="1"/>
    <col min="4869" max="4869" width="0" style="100" hidden="1" customWidth="1"/>
    <col min="4870" max="5119" width="9" style="100"/>
    <col min="5120" max="5120" width="34.25" style="100" customWidth="1"/>
    <col min="5121" max="5121" width="11.875" style="100" bestFit="1" customWidth="1"/>
    <col min="5122" max="5122" width="9.875" style="100" customWidth="1"/>
    <col min="5123" max="5123" width="10.75" style="100" customWidth="1"/>
    <col min="5124" max="5124" width="12.75" style="100" customWidth="1"/>
    <col min="5125" max="5125" width="0" style="100" hidden="1" customWidth="1"/>
    <col min="5126" max="5375" width="9" style="100"/>
    <col min="5376" max="5376" width="34.25" style="100" customWidth="1"/>
    <col min="5377" max="5377" width="11.875" style="100" bestFit="1" customWidth="1"/>
    <col min="5378" max="5378" width="9.875" style="100" customWidth="1"/>
    <col min="5379" max="5379" width="10.75" style="100" customWidth="1"/>
    <col min="5380" max="5380" width="12.75" style="100" customWidth="1"/>
    <col min="5381" max="5381" width="0" style="100" hidden="1" customWidth="1"/>
    <col min="5382" max="5631" width="9" style="100"/>
    <col min="5632" max="5632" width="34.25" style="100" customWidth="1"/>
    <col min="5633" max="5633" width="11.875" style="100" bestFit="1" customWidth="1"/>
    <col min="5634" max="5634" width="9.875" style="100" customWidth="1"/>
    <col min="5635" max="5635" width="10.75" style="100" customWidth="1"/>
    <col min="5636" max="5636" width="12.75" style="100" customWidth="1"/>
    <col min="5637" max="5637" width="0" style="100" hidden="1" customWidth="1"/>
    <col min="5638" max="5887" width="9" style="100"/>
    <col min="5888" max="5888" width="34.25" style="100" customWidth="1"/>
    <col min="5889" max="5889" width="11.875" style="100" bestFit="1" customWidth="1"/>
    <col min="5890" max="5890" width="9.875" style="100" customWidth="1"/>
    <col min="5891" max="5891" width="10.75" style="100" customWidth="1"/>
    <col min="5892" max="5892" width="12.75" style="100" customWidth="1"/>
    <col min="5893" max="5893" width="0" style="100" hidden="1" customWidth="1"/>
    <col min="5894" max="6143" width="9" style="100"/>
    <col min="6144" max="6144" width="34.25" style="100" customWidth="1"/>
    <col min="6145" max="6145" width="11.875" style="100" bestFit="1" customWidth="1"/>
    <col min="6146" max="6146" width="9.875" style="100" customWidth="1"/>
    <col min="6147" max="6147" width="10.75" style="100" customWidth="1"/>
    <col min="6148" max="6148" width="12.75" style="100" customWidth="1"/>
    <col min="6149" max="6149" width="0" style="100" hidden="1" customWidth="1"/>
    <col min="6150" max="6399" width="9" style="100"/>
    <col min="6400" max="6400" width="34.25" style="100" customWidth="1"/>
    <col min="6401" max="6401" width="11.875" style="100" bestFit="1" customWidth="1"/>
    <col min="6402" max="6402" width="9.875" style="100" customWidth="1"/>
    <col min="6403" max="6403" width="10.75" style="100" customWidth="1"/>
    <col min="6404" max="6404" width="12.75" style="100" customWidth="1"/>
    <col min="6405" max="6405" width="0" style="100" hidden="1" customWidth="1"/>
    <col min="6406" max="6655" width="9" style="100"/>
    <col min="6656" max="6656" width="34.25" style="100" customWidth="1"/>
    <col min="6657" max="6657" width="11.875" style="100" bestFit="1" customWidth="1"/>
    <col min="6658" max="6658" width="9.875" style="100" customWidth="1"/>
    <col min="6659" max="6659" width="10.75" style="100" customWidth="1"/>
    <col min="6660" max="6660" width="12.75" style="100" customWidth="1"/>
    <col min="6661" max="6661" width="0" style="100" hidden="1" customWidth="1"/>
    <col min="6662" max="6911" width="9" style="100"/>
    <col min="6912" max="6912" width="34.25" style="100" customWidth="1"/>
    <col min="6913" max="6913" width="11.875" style="100" bestFit="1" customWidth="1"/>
    <col min="6914" max="6914" width="9.875" style="100" customWidth="1"/>
    <col min="6915" max="6915" width="10.75" style="100" customWidth="1"/>
    <col min="6916" max="6916" width="12.75" style="100" customWidth="1"/>
    <col min="6917" max="6917" width="0" style="100" hidden="1" customWidth="1"/>
    <col min="6918" max="7167" width="9" style="100"/>
    <col min="7168" max="7168" width="34.25" style="100" customWidth="1"/>
    <col min="7169" max="7169" width="11.875" style="100" bestFit="1" customWidth="1"/>
    <col min="7170" max="7170" width="9.875" style="100" customWidth="1"/>
    <col min="7171" max="7171" width="10.75" style="100" customWidth="1"/>
    <col min="7172" max="7172" width="12.75" style="100" customWidth="1"/>
    <col min="7173" max="7173" width="0" style="100" hidden="1" customWidth="1"/>
    <col min="7174" max="7423" width="9" style="100"/>
    <col min="7424" max="7424" width="34.25" style="100" customWidth="1"/>
    <col min="7425" max="7425" width="11.875" style="100" bestFit="1" customWidth="1"/>
    <col min="7426" max="7426" width="9.875" style="100" customWidth="1"/>
    <col min="7427" max="7427" width="10.75" style="100" customWidth="1"/>
    <col min="7428" max="7428" width="12.75" style="100" customWidth="1"/>
    <col min="7429" max="7429" width="0" style="100" hidden="1" customWidth="1"/>
    <col min="7430" max="7679" width="9" style="100"/>
    <col min="7680" max="7680" width="34.25" style="100" customWidth="1"/>
    <col min="7681" max="7681" width="11.875" style="100" bestFit="1" customWidth="1"/>
    <col min="7682" max="7682" width="9.875" style="100" customWidth="1"/>
    <col min="7683" max="7683" width="10.75" style="100" customWidth="1"/>
    <col min="7684" max="7684" width="12.75" style="100" customWidth="1"/>
    <col min="7685" max="7685" width="0" style="100" hidden="1" customWidth="1"/>
    <col min="7686" max="7935" width="9" style="100"/>
    <col min="7936" max="7936" width="34.25" style="100" customWidth="1"/>
    <col min="7937" max="7937" width="11.875" style="100" bestFit="1" customWidth="1"/>
    <col min="7938" max="7938" width="9.875" style="100" customWidth="1"/>
    <col min="7939" max="7939" width="10.75" style="100" customWidth="1"/>
    <col min="7940" max="7940" width="12.75" style="100" customWidth="1"/>
    <col min="7941" max="7941" width="0" style="100" hidden="1" customWidth="1"/>
    <col min="7942" max="8191" width="9" style="100"/>
    <col min="8192" max="8192" width="34.25" style="100" customWidth="1"/>
    <col min="8193" max="8193" width="11.875" style="100" bestFit="1" customWidth="1"/>
    <col min="8194" max="8194" width="9.875" style="100" customWidth="1"/>
    <col min="8195" max="8195" width="10.75" style="100" customWidth="1"/>
    <col min="8196" max="8196" width="12.75" style="100" customWidth="1"/>
    <col min="8197" max="8197" width="0" style="100" hidden="1" customWidth="1"/>
    <col min="8198" max="8447" width="9" style="100"/>
    <col min="8448" max="8448" width="34.25" style="100" customWidth="1"/>
    <col min="8449" max="8449" width="11.875" style="100" bestFit="1" customWidth="1"/>
    <col min="8450" max="8450" width="9.875" style="100" customWidth="1"/>
    <col min="8451" max="8451" width="10.75" style="100" customWidth="1"/>
    <col min="8452" max="8452" width="12.75" style="100" customWidth="1"/>
    <col min="8453" max="8453" width="0" style="100" hidden="1" customWidth="1"/>
    <col min="8454" max="8703" width="9" style="100"/>
    <col min="8704" max="8704" width="34.25" style="100" customWidth="1"/>
    <col min="8705" max="8705" width="11.875" style="100" bestFit="1" customWidth="1"/>
    <col min="8706" max="8706" width="9.875" style="100" customWidth="1"/>
    <col min="8707" max="8707" width="10.75" style="100" customWidth="1"/>
    <col min="8708" max="8708" width="12.75" style="100" customWidth="1"/>
    <col min="8709" max="8709" width="0" style="100" hidden="1" customWidth="1"/>
    <col min="8710" max="8959" width="9" style="100"/>
    <col min="8960" max="8960" width="34.25" style="100" customWidth="1"/>
    <col min="8961" max="8961" width="11.875" style="100" bestFit="1" customWidth="1"/>
    <col min="8962" max="8962" width="9.875" style="100" customWidth="1"/>
    <col min="8963" max="8963" width="10.75" style="100" customWidth="1"/>
    <col min="8964" max="8964" width="12.75" style="100" customWidth="1"/>
    <col min="8965" max="8965" width="0" style="100" hidden="1" customWidth="1"/>
    <col min="8966" max="9215" width="9" style="100"/>
    <col min="9216" max="9216" width="34.25" style="100" customWidth="1"/>
    <col min="9217" max="9217" width="11.875" style="100" bestFit="1" customWidth="1"/>
    <col min="9218" max="9218" width="9.875" style="100" customWidth="1"/>
    <col min="9219" max="9219" width="10.75" style="100" customWidth="1"/>
    <col min="9220" max="9220" width="12.75" style="100" customWidth="1"/>
    <col min="9221" max="9221" width="0" style="100" hidden="1" customWidth="1"/>
    <col min="9222" max="9471" width="9" style="100"/>
    <col min="9472" max="9472" width="34.25" style="100" customWidth="1"/>
    <col min="9473" max="9473" width="11.875" style="100" bestFit="1" customWidth="1"/>
    <col min="9474" max="9474" width="9.875" style="100" customWidth="1"/>
    <col min="9475" max="9475" width="10.75" style="100" customWidth="1"/>
    <col min="9476" max="9476" width="12.75" style="100" customWidth="1"/>
    <col min="9477" max="9477" width="0" style="100" hidden="1" customWidth="1"/>
    <col min="9478" max="9727" width="9" style="100"/>
    <col min="9728" max="9728" width="34.25" style="100" customWidth="1"/>
    <col min="9729" max="9729" width="11.875" style="100" bestFit="1" customWidth="1"/>
    <col min="9730" max="9730" width="9.875" style="100" customWidth="1"/>
    <col min="9731" max="9731" width="10.75" style="100" customWidth="1"/>
    <col min="9732" max="9732" width="12.75" style="100" customWidth="1"/>
    <col min="9733" max="9733" width="0" style="100" hidden="1" customWidth="1"/>
    <col min="9734" max="9983" width="9" style="100"/>
    <col min="9984" max="9984" width="34.25" style="100" customWidth="1"/>
    <col min="9985" max="9985" width="11.875" style="100" bestFit="1" customWidth="1"/>
    <col min="9986" max="9986" width="9.875" style="100" customWidth="1"/>
    <col min="9987" max="9987" width="10.75" style="100" customWidth="1"/>
    <col min="9988" max="9988" width="12.75" style="100" customWidth="1"/>
    <col min="9989" max="9989" width="0" style="100" hidden="1" customWidth="1"/>
    <col min="9990" max="10239" width="9" style="100"/>
    <col min="10240" max="10240" width="34.25" style="100" customWidth="1"/>
    <col min="10241" max="10241" width="11.875" style="100" bestFit="1" customWidth="1"/>
    <col min="10242" max="10242" width="9.875" style="100" customWidth="1"/>
    <col min="10243" max="10243" width="10.75" style="100" customWidth="1"/>
    <col min="10244" max="10244" width="12.75" style="100" customWidth="1"/>
    <col min="10245" max="10245" width="0" style="100" hidden="1" customWidth="1"/>
    <col min="10246" max="10495" width="9" style="100"/>
    <col min="10496" max="10496" width="34.25" style="100" customWidth="1"/>
    <col min="10497" max="10497" width="11.875" style="100" bestFit="1" customWidth="1"/>
    <col min="10498" max="10498" width="9.875" style="100" customWidth="1"/>
    <col min="10499" max="10499" width="10.75" style="100" customWidth="1"/>
    <col min="10500" max="10500" width="12.75" style="100" customWidth="1"/>
    <col min="10501" max="10501" width="0" style="100" hidden="1" customWidth="1"/>
    <col min="10502" max="10751" width="9" style="100"/>
    <col min="10752" max="10752" width="34.25" style="100" customWidth="1"/>
    <col min="10753" max="10753" width="11.875" style="100" bestFit="1" customWidth="1"/>
    <col min="10754" max="10754" width="9.875" style="100" customWidth="1"/>
    <col min="10755" max="10755" width="10.75" style="100" customWidth="1"/>
    <col min="10756" max="10756" width="12.75" style="100" customWidth="1"/>
    <col min="10757" max="10757" width="0" style="100" hidden="1" customWidth="1"/>
    <col min="10758" max="11007" width="9" style="100"/>
    <col min="11008" max="11008" width="34.25" style="100" customWidth="1"/>
    <col min="11009" max="11009" width="11.875" style="100" bestFit="1" customWidth="1"/>
    <col min="11010" max="11010" width="9.875" style="100" customWidth="1"/>
    <col min="11011" max="11011" width="10.75" style="100" customWidth="1"/>
    <col min="11012" max="11012" width="12.75" style="100" customWidth="1"/>
    <col min="11013" max="11013" width="0" style="100" hidden="1" customWidth="1"/>
    <col min="11014" max="11263" width="9" style="100"/>
    <col min="11264" max="11264" width="34.25" style="100" customWidth="1"/>
    <col min="11265" max="11265" width="11.875" style="100" bestFit="1" customWidth="1"/>
    <col min="11266" max="11266" width="9.875" style="100" customWidth="1"/>
    <col min="11267" max="11267" width="10.75" style="100" customWidth="1"/>
    <col min="11268" max="11268" width="12.75" style="100" customWidth="1"/>
    <col min="11269" max="11269" width="0" style="100" hidden="1" customWidth="1"/>
    <col min="11270" max="11519" width="9" style="100"/>
    <col min="11520" max="11520" width="34.25" style="100" customWidth="1"/>
    <col min="11521" max="11521" width="11.875" style="100" bestFit="1" customWidth="1"/>
    <col min="11522" max="11522" width="9.875" style="100" customWidth="1"/>
    <col min="11523" max="11523" width="10.75" style="100" customWidth="1"/>
    <col min="11524" max="11524" width="12.75" style="100" customWidth="1"/>
    <col min="11525" max="11525" width="0" style="100" hidden="1" customWidth="1"/>
    <col min="11526" max="11775" width="9" style="100"/>
    <col min="11776" max="11776" width="34.25" style="100" customWidth="1"/>
    <col min="11777" max="11777" width="11.875" style="100" bestFit="1" customWidth="1"/>
    <col min="11778" max="11778" width="9.875" style="100" customWidth="1"/>
    <col min="11779" max="11779" width="10.75" style="100" customWidth="1"/>
    <col min="11780" max="11780" width="12.75" style="100" customWidth="1"/>
    <col min="11781" max="11781" width="0" style="100" hidden="1" customWidth="1"/>
    <col min="11782" max="12031" width="9" style="100"/>
    <col min="12032" max="12032" width="34.25" style="100" customWidth="1"/>
    <col min="12033" max="12033" width="11.875" style="100" bestFit="1" customWidth="1"/>
    <col min="12034" max="12034" width="9.875" style="100" customWidth="1"/>
    <col min="12035" max="12035" width="10.75" style="100" customWidth="1"/>
    <col min="12036" max="12036" width="12.75" style="100" customWidth="1"/>
    <col min="12037" max="12037" width="0" style="100" hidden="1" customWidth="1"/>
    <col min="12038" max="12287" width="9" style="100"/>
    <col min="12288" max="12288" width="34.25" style="100" customWidth="1"/>
    <col min="12289" max="12289" width="11.875" style="100" bestFit="1" customWidth="1"/>
    <col min="12290" max="12290" width="9.875" style="100" customWidth="1"/>
    <col min="12291" max="12291" width="10.75" style="100" customWidth="1"/>
    <col min="12292" max="12292" width="12.75" style="100" customWidth="1"/>
    <col min="12293" max="12293" width="0" style="100" hidden="1" customWidth="1"/>
    <col min="12294" max="12543" width="9" style="100"/>
    <col min="12544" max="12544" width="34.25" style="100" customWidth="1"/>
    <col min="12545" max="12545" width="11.875" style="100" bestFit="1" customWidth="1"/>
    <col min="12546" max="12546" width="9.875" style="100" customWidth="1"/>
    <col min="12547" max="12547" width="10.75" style="100" customWidth="1"/>
    <col min="12548" max="12548" width="12.75" style="100" customWidth="1"/>
    <col min="12549" max="12549" width="0" style="100" hidden="1" customWidth="1"/>
    <col min="12550" max="12799" width="9" style="100"/>
    <col min="12800" max="12800" width="34.25" style="100" customWidth="1"/>
    <col min="12801" max="12801" width="11.875" style="100" bestFit="1" customWidth="1"/>
    <col min="12802" max="12802" width="9.875" style="100" customWidth="1"/>
    <col min="12803" max="12803" width="10.75" style="100" customWidth="1"/>
    <col min="12804" max="12804" width="12.75" style="100" customWidth="1"/>
    <col min="12805" max="12805" width="0" style="100" hidden="1" customWidth="1"/>
    <col min="12806" max="13055" width="9" style="100"/>
    <col min="13056" max="13056" width="34.25" style="100" customWidth="1"/>
    <col min="13057" max="13057" width="11.875" style="100" bestFit="1" customWidth="1"/>
    <col min="13058" max="13058" width="9.875" style="100" customWidth="1"/>
    <col min="13059" max="13059" width="10.75" style="100" customWidth="1"/>
    <col min="13060" max="13060" width="12.75" style="100" customWidth="1"/>
    <col min="13061" max="13061" width="0" style="100" hidden="1" customWidth="1"/>
    <col min="13062" max="13311" width="9" style="100"/>
    <col min="13312" max="13312" width="34.25" style="100" customWidth="1"/>
    <col min="13313" max="13313" width="11.875" style="100" bestFit="1" customWidth="1"/>
    <col min="13314" max="13314" width="9.875" style="100" customWidth="1"/>
    <col min="13315" max="13315" width="10.75" style="100" customWidth="1"/>
    <col min="13316" max="13316" width="12.75" style="100" customWidth="1"/>
    <col min="13317" max="13317" width="0" style="100" hidden="1" customWidth="1"/>
    <col min="13318" max="13567" width="9" style="100"/>
    <col min="13568" max="13568" width="34.25" style="100" customWidth="1"/>
    <col min="13569" max="13569" width="11.875" style="100" bestFit="1" customWidth="1"/>
    <col min="13570" max="13570" width="9.875" style="100" customWidth="1"/>
    <col min="13571" max="13571" width="10.75" style="100" customWidth="1"/>
    <col min="13572" max="13572" width="12.75" style="100" customWidth="1"/>
    <col min="13573" max="13573" width="0" style="100" hidden="1" customWidth="1"/>
    <col min="13574" max="13823" width="9" style="100"/>
    <col min="13824" max="13824" width="34.25" style="100" customWidth="1"/>
    <col min="13825" max="13825" width="11.875" style="100" bestFit="1" customWidth="1"/>
    <col min="13826" max="13826" width="9.875" style="100" customWidth="1"/>
    <col min="13827" max="13827" width="10.75" style="100" customWidth="1"/>
    <col min="13828" max="13828" width="12.75" style="100" customWidth="1"/>
    <col min="13829" max="13829" width="0" style="100" hidden="1" customWidth="1"/>
    <col min="13830" max="14079" width="9" style="100"/>
    <col min="14080" max="14080" width="34.25" style="100" customWidth="1"/>
    <col min="14081" max="14081" width="11.875" style="100" bestFit="1" customWidth="1"/>
    <col min="14082" max="14082" width="9.875" style="100" customWidth="1"/>
    <col min="14083" max="14083" width="10.75" style="100" customWidth="1"/>
    <col min="14084" max="14084" width="12.75" style="100" customWidth="1"/>
    <col min="14085" max="14085" width="0" style="100" hidden="1" customWidth="1"/>
    <col min="14086" max="14335" width="9" style="100"/>
    <col min="14336" max="14336" width="34.25" style="100" customWidth="1"/>
    <col min="14337" max="14337" width="11.875" style="100" bestFit="1" customWidth="1"/>
    <col min="14338" max="14338" width="9.875" style="100" customWidth="1"/>
    <col min="14339" max="14339" width="10.75" style="100" customWidth="1"/>
    <col min="14340" max="14340" width="12.75" style="100" customWidth="1"/>
    <col min="14341" max="14341" width="0" style="100" hidden="1" customWidth="1"/>
    <col min="14342" max="14591" width="9" style="100"/>
    <col min="14592" max="14592" width="34.25" style="100" customWidth="1"/>
    <col min="14593" max="14593" width="11.875" style="100" bestFit="1" customWidth="1"/>
    <col min="14594" max="14594" width="9.875" style="100" customWidth="1"/>
    <col min="14595" max="14595" width="10.75" style="100" customWidth="1"/>
    <col min="14596" max="14596" width="12.75" style="100" customWidth="1"/>
    <col min="14597" max="14597" width="0" style="100" hidden="1" customWidth="1"/>
    <col min="14598" max="14847" width="9" style="100"/>
    <col min="14848" max="14848" width="34.25" style="100" customWidth="1"/>
    <col min="14849" max="14849" width="11.875" style="100" bestFit="1" customWidth="1"/>
    <col min="14850" max="14850" width="9.875" style="100" customWidth="1"/>
    <col min="14851" max="14851" width="10.75" style="100" customWidth="1"/>
    <col min="14852" max="14852" width="12.75" style="100" customWidth="1"/>
    <col min="14853" max="14853" width="0" style="100" hidden="1" customWidth="1"/>
    <col min="14854" max="15103" width="9" style="100"/>
    <col min="15104" max="15104" width="34.25" style="100" customWidth="1"/>
    <col min="15105" max="15105" width="11.875" style="100" bestFit="1" customWidth="1"/>
    <col min="15106" max="15106" width="9.875" style="100" customWidth="1"/>
    <col min="15107" max="15107" width="10.75" style="100" customWidth="1"/>
    <col min="15108" max="15108" width="12.75" style="100" customWidth="1"/>
    <col min="15109" max="15109" width="0" style="100" hidden="1" customWidth="1"/>
    <col min="15110" max="15359" width="9" style="100"/>
    <col min="15360" max="15360" width="34.25" style="100" customWidth="1"/>
    <col min="15361" max="15361" width="11.875" style="100" bestFit="1" customWidth="1"/>
    <col min="15362" max="15362" width="9.875" style="100" customWidth="1"/>
    <col min="15363" max="15363" width="10.75" style="100" customWidth="1"/>
    <col min="15364" max="15364" width="12.75" style="100" customWidth="1"/>
    <col min="15365" max="15365" width="0" style="100" hidden="1" customWidth="1"/>
    <col min="15366" max="15615" width="9" style="100"/>
    <col min="15616" max="15616" width="34.25" style="100" customWidth="1"/>
    <col min="15617" max="15617" width="11.875" style="100" bestFit="1" customWidth="1"/>
    <col min="15618" max="15618" width="9.875" style="100" customWidth="1"/>
    <col min="15619" max="15619" width="10.75" style="100" customWidth="1"/>
    <col min="15620" max="15620" width="12.75" style="100" customWidth="1"/>
    <col min="15621" max="15621" width="0" style="100" hidden="1" customWidth="1"/>
    <col min="15622" max="15871" width="9" style="100"/>
    <col min="15872" max="15872" width="34.25" style="100" customWidth="1"/>
    <col min="15873" max="15873" width="11.875" style="100" bestFit="1" customWidth="1"/>
    <col min="15874" max="15874" width="9.875" style="100" customWidth="1"/>
    <col min="15875" max="15875" width="10.75" style="100" customWidth="1"/>
    <col min="15876" max="15876" width="12.75" style="100" customWidth="1"/>
    <col min="15877" max="15877" width="0" style="100" hidden="1" customWidth="1"/>
    <col min="15878" max="16127" width="9" style="100"/>
    <col min="16128" max="16128" width="34.25" style="100" customWidth="1"/>
    <col min="16129" max="16129" width="11.875" style="100" bestFit="1" customWidth="1"/>
    <col min="16130" max="16130" width="9.875" style="100" customWidth="1"/>
    <col min="16131" max="16131" width="10.75" style="100" customWidth="1"/>
    <col min="16132" max="16132" width="12.75" style="100" customWidth="1"/>
    <col min="16133" max="16133" width="0" style="100" hidden="1" customWidth="1"/>
    <col min="16134" max="16384" width="9" style="100"/>
  </cols>
  <sheetData>
    <row r="1" spans="1:35">
      <c r="A1" s="100" t="s">
        <v>255</v>
      </c>
    </row>
    <row r="2" spans="1:35" ht="33.75" customHeight="1">
      <c r="A2" s="350" t="s">
        <v>1856</v>
      </c>
      <c r="B2" s="350"/>
      <c r="C2" s="350"/>
      <c r="D2" s="350"/>
      <c r="E2" s="350"/>
    </row>
    <row r="3" spans="1:35" ht="16.5" customHeight="1">
      <c r="A3" s="102" t="s">
        <v>169</v>
      </c>
      <c r="E3" s="103" t="s">
        <v>253</v>
      </c>
    </row>
    <row r="4" spans="1:35" ht="28.5" customHeight="1">
      <c r="A4" s="41" t="s">
        <v>108</v>
      </c>
      <c r="B4" s="43" t="s">
        <v>256</v>
      </c>
      <c r="C4" s="43" t="s">
        <v>90</v>
      </c>
      <c r="D4" s="42" t="s">
        <v>257</v>
      </c>
      <c r="E4" s="42" t="s">
        <v>258</v>
      </c>
    </row>
    <row r="5" spans="1:35" s="106" customFormat="1" ht="23.25" customHeight="1">
      <c r="A5" s="104" t="s">
        <v>40</v>
      </c>
      <c r="B5" s="35">
        <v>225</v>
      </c>
      <c r="C5" s="35">
        <v>225</v>
      </c>
      <c r="D5" s="227">
        <v>1</v>
      </c>
      <c r="E5" s="227">
        <f>C5/G5</f>
        <v>2.7439</v>
      </c>
      <c r="F5" s="105"/>
      <c r="G5" s="295">
        <v>82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</row>
    <row r="6" spans="1:35" s="106" customFormat="1" ht="23.25" customHeight="1">
      <c r="A6" s="107" t="s">
        <v>41</v>
      </c>
      <c r="B6" s="35"/>
      <c r="C6" s="35"/>
      <c r="D6" s="227"/>
      <c r="E6" s="227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</row>
    <row r="7" spans="1:35" s="106" customFormat="1" ht="23.25" customHeight="1">
      <c r="A7" s="107" t="s">
        <v>42</v>
      </c>
      <c r="B7" s="35"/>
      <c r="C7" s="35"/>
      <c r="D7" s="227"/>
      <c r="E7" s="227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</row>
    <row r="8" spans="1:35" s="106" customFormat="1" ht="23.25" customHeight="1">
      <c r="A8" s="107" t="s">
        <v>259</v>
      </c>
      <c r="B8" s="35"/>
      <c r="C8" s="35"/>
      <c r="D8" s="227"/>
      <c r="E8" s="227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</row>
    <row r="9" spans="1:35" s="109" customFormat="1" ht="23.25" customHeight="1">
      <c r="A9" s="107" t="s">
        <v>421</v>
      </c>
      <c r="B9" s="35"/>
      <c r="C9" s="35"/>
      <c r="D9" s="227"/>
      <c r="E9" s="22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</row>
    <row r="10" spans="1:35" s="109" customFormat="1" ht="23.25" customHeight="1">
      <c r="A10" s="110" t="s">
        <v>446</v>
      </c>
      <c r="B10" s="35">
        <v>225</v>
      </c>
      <c r="C10" s="35">
        <v>225</v>
      </c>
      <c r="D10" s="227">
        <v>1</v>
      </c>
      <c r="E10" s="227">
        <f t="shared" ref="E10:E13" si="0">C10/G10</f>
        <v>2.7439</v>
      </c>
      <c r="F10" s="108"/>
      <c r="G10" s="295">
        <v>82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</row>
    <row r="11" spans="1:35" s="109" customFormat="1" ht="23.25" customHeight="1">
      <c r="A11" s="176" t="s">
        <v>97</v>
      </c>
      <c r="B11" s="32"/>
      <c r="C11" s="32"/>
      <c r="D11" s="228"/>
      <c r="E11" s="22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</row>
    <row r="12" spans="1:35" s="112" customFormat="1" ht="23.25" customHeight="1">
      <c r="A12" s="176" t="s">
        <v>174</v>
      </c>
      <c r="B12" s="32"/>
      <c r="C12" s="32"/>
      <c r="D12" s="228"/>
      <c r="E12" s="227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</row>
    <row r="13" spans="1:35" s="114" customFormat="1" ht="23.25" customHeight="1">
      <c r="A13" s="110" t="s">
        <v>389</v>
      </c>
      <c r="B13" s="32">
        <v>225</v>
      </c>
      <c r="C13" s="32">
        <v>225</v>
      </c>
      <c r="D13" s="228">
        <v>1</v>
      </c>
      <c r="E13" s="228">
        <f t="shared" si="0"/>
        <v>2.7439</v>
      </c>
      <c r="F13" s="113"/>
      <c r="G13" s="295">
        <v>82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5">
      <c r="A14" s="115"/>
    </row>
    <row r="15" spans="1:35">
      <c r="A15" s="115"/>
    </row>
    <row r="16" spans="1:35" s="118" customFormat="1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</row>
    <row r="17" spans="1:224">
      <c r="A17" s="115"/>
    </row>
    <row r="18" spans="1:224">
      <c r="A18" s="115"/>
    </row>
    <row r="19" spans="1:224">
      <c r="A19" s="115"/>
    </row>
    <row r="20" spans="1:224">
      <c r="A20" s="119"/>
    </row>
    <row r="21" spans="1:224" s="101" customFormat="1">
      <c r="A21" s="119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</row>
    <row r="22" spans="1:224" s="101" customFormat="1">
      <c r="A22" s="119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</row>
    <row r="23" spans="1:224" s="101" customFormat="1">
      <c r="A23" s="119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</row>
    <row r="24" spans="1:224" s="101" customFormat="1">
      <c r="A24" s="119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</row>
    <row r="25" spans="1:224" s="101" customFormat="1">
      <c r="A25" s="119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</row>
    <row r="26" spans="1:224" s="101" customFormat="1">
      <c r="A26" s="119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</row>
    <row r="27" spans="1:224" s="101" customFormat="1">
      <c r="A27" s="119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</row>
    <row r="28" spans="1:224" s="101" customFormat="1">
      <c r="A28" s="119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</row>
    <row r="29" spans="1:224" s="101" customFormat="1">
      <c r="A29" s="119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</row>
    <row r="30" spans="1:224" s="101" customFormat="1">
      <c r="A30" s="119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</row>
    <row r="31" spans="1:224" s="101" customFormat="1">
      <c r="A31" s="119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</row>
    <row r="32" spans="1:224" s="101" customFormat="1">
      <c r="A32" s="119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</row>
    <row r="33" spans="1:224" s="101" customFormat="1">
      <c r="A33" s="119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</row>
    <row r="34" spans="1:224" s="101" customFormat="1">
      <c r="A34" s="119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</row>
    <row r="35" spans="1:224" s="101" customFormat="1">
      <c r="A35" s="119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</row>
    <row r="36" spans="1:224" s="101" customFormat="1">
      <c r="A36" s="119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</row>
    <row r="37" spans="1:224" s="101" customFormat="1">
      <c r="A37" s="119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</row>
    <row r="38" spans="1:224" s="101" customFormat="1">
      <c r="A38" s="119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</row>
    <row r="39" spans="1:224" s="101" customFormat="1">
      <c r="A39" s="119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</row>
    <row r="40" spans="1:224" s="101" customFormat="1">
      <c r="A40" s="119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</row>
    <row r="41" spans="1:224" s="101" customFormat="1">
      <c r="A41" s="119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</row>
    <row r="42" spans="1:224" s="101" customFormat="1">
      <c r="A42" s="119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</row>
    <row r="43" spans="1:224" s="101" customFormat="1">
      <c r="A43" s="119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</row>
    <row r="44" spans="1:224" s="101" customFormat="1">
      <c r="A44" s="119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</row>
    <row r="45" spans="1:224" s="101" customFormat="1">
      <c r="A45" s="119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</row>
    <row r="46" spans="1:224" s="101" customFormat="1">
      <c r="A46" s="119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</row>
    <row r="47" spans="1:224" s="101" customFormat="1">
      <c r="A47" s="119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</row>
    <row r="48" spans="1:224" s="101" customFormat="1">
      <c r="A48" s="119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</row>
    <row r="49" spans="1:224" s="101" customFormat="1">
      <c r="A49" s="119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</row>
    <row r="50" spans="1:224" s="101" customFormat="1">
      <c r="A50" s="119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</row>
    <row r="51" spans="1:224" s="101" customFormat="1">
      <c r="A51" s="119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</row>
    <row r="52" spans="1:224" s="101" customFormat="1">
      <c r="A52" s="119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</row>
    <row r="53" spans="1:224" s="101" customFormat="1">
      <c r="A53" s="119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</row>
    <row r="54" spans="1:224" s="101" customFormat="1">
      <c r="A54" s="119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</row>
    <row r="55" spans="1:224" s="101" customFormat="1">
      <c r="A55" s="119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</row>
    <row r="56" spans="1:224" s="101" customFormat="1">
      <c r="A56" s="119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</row>
    <row r="57" spans="1:224" s="101" customFormat="1">
      <c r="A57" s="119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0"/>
      <c r="EL57" s="100"/>
      <c r="EM57" s="100"/>
      <c r="EN57" s="100"/>
      <c r="EO57" s="100"/>
      <c r="EP57" s="100"/>
      <c r="EQ57" s="100"/>
      <c r="ER57" s="100"/>
      <c r="ES57" s="100"/>
      <c r="ET57" s="100"/>
      <c r="EU57" s="100"/>
      <c r="EV57" s="100"/>
      <c r="EW57" s="100"/>
      <c r="EX57" s="100"/>
      <c r="EY57" s="100"/>
      <c r="EZ57" s="100"/>
      <c r="FA57" s="100"/>
      <c r="FB57" s="100"/>
      <c r="FC57" s="100"/>
      <c r="FD57" s="100"/>
      <c r="FE57" s="100"/>
      <c r="FF57" s="100"/>
      <c r="FG57" s="100"/>
      <c r="FH57" s="100"/>
      <c r="FI57" s="100"/>
      <c r="FJ57" s="100"/>
      <c r="FK57" s="100"/>
      <c r="FL57" s="100"/>
      <c r="FM57" s="100"/>
      <c r="FN57" s="100"/>
      <c r="FO57" s="100"/>
      <c r="FP57" s="100"/>
      <c r="FQ57" s="100"/>
      <c r="FR57" s="100"/>
      <c r="FS57" s="100"/>
      <c r="FT57" s="100"/>
      <c r="FU57" s="100"/>
      <c r="FV57" s="100"/>
      <c r="FW57" s="100"/>
      <c r="FX57" s="100"/>
      <c r="FY57" s="100"/>
      <c r="FZ57" s="100"/>
      <c r="GA57" s="100"/>
      <c r="GB57" s="100"/>
      <c r="GC57" s="100"/>
      <c r="GD57" s="100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</row>
    <row r="58" spans="1:224" s="101" customFormat="1">
      <c r="A58" s="119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0"/>
      <c r="EL58" s="100"/>
      <c r="EM58" s="100"/>
      <c r="EN58" s="100"/>
      <c r="EO58" s="100"/>
      <c r="EP58" s="100"/>
      <c r="EQ58" s="100"/>
      <c r="ER58" s="100"/>
      <c r="ES58" s="100"/>
      <c r="ET58" s="100"/>
      <c r="EU58" s="100"/>
      <c r="EV58" s="100"/>
      <c r="EW58" s="100"/>
      <c r="EX58" s="100"/>
      <c r="EY58" s="100"/>
      <c r="EZ58" s="100"/>
      <c r="FA58" s="100"/>
      <c r="FB58" s="100"/>
      <c r="FC58" s="100"/>
      <c r="FD58" s="100"/>
      <c r="FE58" s="100"/>
      <c r="FF58" s="100"/>
      <c r="FG58" s="100"/>
      <c r="FH58" s="100"/>
      <c r="FI58" s="100"/>
      <c r="FJ58" s="100"/>
      <c r="FK58" s="100"/>
      <c r="FL58" s="100"/>
      <c r="FM58" s="100"/>
      <c r="FN58" s="100"/>
      <c r="FO58" s="100"/>
      <c r="FP58" s="100"/>
      <c r="FQ58" s="100"/>
      <c r="FR58" s="100"/>
      <c r="FS58" s="100"/>
      <c r="FT58" s="100"/>
      <c r="FU58" s="100"/>
      <c r="FV58" s="100"/>
      <c r="FW58" s="100"/>
      <c r="FX58" s="100"/>
      <c r="FY58" s="100"/>
      <c r="FZ58" s="100"/>
      <c r="GA58" s="100"/>
      <c r="GB58" s="100"/>
      <c r="GC58" s="100"/>
      <c r="GD58" s="100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</row>
    <row r="59" spans="1:224" s="101" customFormat="1">
      <c r="A59" s="119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EJ59" s="100"/>
      <c r="EK59" s="100"/>
      <c r="EL59" s="100"/>
      <c r="EM59" s="100"/>
      <c r="EN59" s="100"/>
      <c r="EO59" s="100"/>
      <c r="EP59" s="100"/>
      <c r="EQ59" s="100"/>
      <c r="ER59" s="100"/>
      <c r="ES59" s="100"/>
      <c r="ET59" s="100"/>
      <c r="EU59" s="100"/>
      <c r="EV59" s="100"/>
      <c r="EW59" s="100"/>
      <c r="EX59" s="100"/>
      <c r="EY59" s="100"/>
      <c r="EZ59" s="100"/>
      <c r="FA59" s="100"/>
      <c r="FB59" s="100"/>
      <c r="FC59" s="100"/>
      <c r="FD59" s="100"/>
      <c r="FE59" s="100"/>
      <c r="FF59" s="100"/>
      <c r="FG59" s="100"/>
      <c r="FH59" s="100"/>
      <c r="FI59" s="100"/>
      <c r="FJ59" s="100"/>
      <c r="FK59" s="100"/>
      <c r="FL59" s="100"/>
      <c r="FM59" s="100"/>
      <c r="FN59" s="100"/>
      <c r="FO59" s="100"/>
      <c r="FP59" s="100"/>
      <c r="FQ59" s="100"/>
      <c r="FR59" s="100"/>
      <c r="FS59" s="100"/>
      <c r="FT59" s="100"/>
      <c r="FU59" s="100"/>
      <c r="FV59" s="100"/>
      <c r="FW59" s="100"/>
      <c r="FX59" s="100"/>
      <c r="FY59" s="100"/>
      <c r="FZ59" s="100"/>
      <c r="GA59" s="100"/>
      <c r="GB59" s="100"/>
      <c r="GC59" s="100"/>
      <c r="GD59" s="100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</row>
    <row r="60" spans="1:224" s="101" customFormat="1">
      <c r="A60" s="119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</row>
    <row r="61" spans="1:224" s="101" customFormat="1">
      <c r="A61" s="119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</row>
    <row r="62" spans="1:224" s="101" customFormat="1">
      <c r="A62" s="119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</row>
    <row r="63" spans="1:224" s="101" customFormat="1">
      <c r="A63" s="119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EJ63" s="100"/>
      <c r="EK63" s="100"/>
      <c r="EL63" s="100"/>
      <c r="EM63" s="100"/>
      <c r="EN63" s="100"/>
      <c r="EO63" s="100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100"/>
      <c r="FA63" s="100"/>
      <c r="FB63" s="100"/>
      <c r="FC63" s="100"/>
      <c r="FD63" s="100"/>
      <c r="FE63" s="100"/>
      <c r="FF63" s="100"/>
      <c r="FG63" s="100"/>
      <c r="FH63" s="100"/>
      <c r="FI63" s="100"/>
      <c r="FJ63" s="100"/>
      <c r="FK63" s="100"/>
      <c r="FL63" s="100"/>
      <c r="FM63" s="100"/>
      <c r="FN63" s="100"/>
      <c r="FO63" s="100"/>
      <c r="FP63" s="100"/>
      <c r="FQ63" s="100"/>
      <c r="FR63" s="100"/>
      <c r="FS63" s="100"/>
      <c r="FT63" s="100"/>
      <c r="FU63" s="100"/>
      <c r="FV63" s="100"/>
      <c r="FW63" s="100"/>
      <c r="FX63" s="100"/>
      <c r="FY63" s="100"/>
      <c r="FZ63" s="100"/>
      <c r="GA63" s="100"/>
      <c r="GB63" s="100"/>
      <c r="GC63" s="100"/>
      <c r="GD63" s="100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</row>
    <row r="64" spans="1:224" s="101" customFormat="1">
      <c r="A64" s="119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</row>
    <row r="65" spans="1:224" s="101" customFormat="1">
      <c r="A65" s="119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</row>
    <row r="66" spans="1:224" s="101" customFormat="1">
      <c r="A66" s="119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</row>
    <row r="67" spans="1:224" s="101" customFormat="1">
      <c r="A67" s="119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100"/>
      <c r="GB67" s="100"/>
      <c r="GC67" s="100"/>
      <c r="GD67" s="100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</row>
    <row r="68" spans="1:224" s="101" customFormat="1">
      <c r="A68" s="119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100"/>
      <c r="GB68" s="100"/>
      <c r="GC68" s="100"/>
      <c r="GD68" s="100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</row>
    <row r="69" spans="1:224" s="101" customFormat="1">
      <c r="A69" s="119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100"/>
      <c r="GB69" s="100"/>
      <c r="GC69" s="100"/>
      <c r="GD69" s="100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</row>
    <row r="70" spans="1:224" s="101" customFormat="1">
      <c r="A70" s="119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</row>
    <row r="71" spans="1:224" s="101" customFormat="1">
      <c r="A71" s="119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</row>
    <row r="72" spans="1:224" s="101" customFormat="1">
      <c r="A72" s="119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0"/>
      <c r="FF72" s="100"/>
      <c r="FG72" s="100"/>
      <c r="FH72" s="100"/>
      <c r="FI72" s="100"/>
      <c r="FJ72" s="100"/>
      <c r="FK72" s="100"/>
      <c r="FL72" s="100"/>
      <c r="FM72" s="100"/>
      <c r="FN72" s="100"/>
      <c r="FO72" s="100"/>
      <c r="FP72" s="100"/>
      <c r="FQ72" s="100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B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  <c r="GM72" s="100"/>
      <c r="GN72" s="100"/>
      <c r="GO72" s="100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100"/>
      <c r="HD72" s="100"/>
      <c r="HE72" s="100"/>
      <c r="HF72" s="100"/>
      <c r="HG72" s="100"/>
      <c r="HH72" s="100"/>
      <c r="HI72" s="100"/>
      <c r="HJ72" s="100"/>
      <c r="HK72" s="100"/>
      <c r="HL72" s="100"/>
      <c r="HM72" s="100"/>
      <c r="HN72" s="100"/>
      <c r="HO72" s="100"/>
      <c r="HP72" s="100"/>
    </row>
    <row r="73" spans="1:224" s="101" customFormat="1">
      <c r="A73" s="119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0"/>
      <c r="FM73" s="100"/>
      <c r="FN73" s="100"/>
      <c r="FO73" s="100"/>
      <c r="FP73" s="100"/>
      <c r="FQ73" s="100"/>
      <c r="FR73" s="100"/>
      <c r="FS73" s="100"/>
      <c r="FT73" s="100"/>
      <c r="FU73" s="100"/>
      <c r="FV73" s="100"/>
      <c r="FW73" s="100"/>
      <c r="FX73" s="100"/>
      <c r="FY73" s="100"/>
      <c r="FZ73" s="100"/>
      <c r="GA73" s="100"/>
      <c r="GB73" s="100"/>
      <c r="GC73" s="100"/>
      <c r="GD73" s="100"/>
      <c r="GE73" s="100"/>
      <c r="GF73" s="100"/>
      <c r="GG73" s="100"/>
      <c r="GH73" s="100"/>
      <c r="GI73" s="100"/>
      <c r="GJ73" s="100"/>
      <c r="GK73" s="100"/>
      <c r="GL73" s="100"/>
      <c r="GM73" s="100"/>
      <c r="GN73" s="100"/>
      <c r="GO73" s="100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100"/>
      <c r="HD73" s="100"/>
      <c r="HE73" s="100"/>
      <c r="HF73" s="100"/>
      <c r="HG73" s="100"/>
      <c r="HH73" s="100"/>
      <c r="HI73" s="100"/>
      <c r="HJ73" s="100"/>
      <c r="HK73" s="100"/>
      <c r="HL73" s="100"/>
      <c r="HM73" s="100"/>
      <c r="HN73" s="100"/>
      <c r="HO73" s="100"/>
      <c r="HP73" s="100"/>
    </row>
    <row r="74" spans="1:224" s="101" customFormat="1">
      <c r="A74" s="119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EJ74" s="100"/>
      <c r="EK74" s="100"/>
      <c r="EL74" s="100"/>
      <c r="EM74" s="100"/>
      <c r="EN74" s="100"/>
      <c r="EO74" s="100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0"/>
      <c r="FD74" s="100"/>
      <c r="FE74" s="100"/>
      <c r="FF74" s="100"/>
      <c r="FG74" s="100"/>
      <c r="FH74" s="100"/>
      <c r="FI74" s="100"/>
      <c r="FJ74" s="100"/>
      <c r="FK74" s="100"/>
      <c r="FL74" s="100"/>
      <c r="FM74" s="100"/>
      <c r="FN74" s="100"/>
      <c r="FO74" s="100"/>
      <c r="FP74" s="100"/>
      <c r="FQ74" s="100"/>
      <c r="FR74" s="100"/>
      <c r="FS74" s="100"/>
      <c r="FT74" s="100"/>
      <c r="FU74" s="100"/>
      <c r="FV74" s="100"/>
      <c r="FW74" s="100"/>
      <c r="FX74" s="100"/>
      <c r="FY74" s="100"/>
      <c r="FZ74" s="100"/>
      <c r="GA74" s="100"/>
      <c r="GB74" s="100"/>
      <c r="GC74" s="100"/>
      <c r="GD74" s="100"/>
      <c r="GE74" s="100"/>
      <c r="GF74" s="100"/>
      <c r="GG74" s="100"/>
      <c r="GH74" s="100"/>
      <c r="GI74" s="100"/>
      <c r="GJ74" s="100"/>
      <c r="GK74" s="100"/>
      <c r="GL74" s="100"/>
      <c r="GM74" s="100"/>
      <c r="GN74" s="100"/>
      <c r="GO74" s="100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0"/>
      <c r="HD74" s="100"/>
      <c r="HE74" s="100"/>
      <c r="HF74" s="100"/>
      <c r="HG74" s="100"/>
      <c r="HH74" s="100"/>
      <c r="HI74" s="100"/>
      <c r="HJ74" s="100"/>
      <c r="HK74" s="100"/>
      <c r="HL74" s="100"/>
      <c r="HM74" s="100"/>
      <c r="HN74" s="100"/>
      <c r="HO74" s="100"/>
      <c r="HP74" s="100"/>
    </row>
    <row r="75" spans="1:224" s="101" customFormat="1">
      <c r="A75" s="119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/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/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/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/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/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</row>
    <row r="76" spans="1:224" s="101" customFormat="1">
      <c r="A76" s="119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</row>
    <row r="77" spans="1:224" s="101" customFormat="1">
      <c r="A77" s="119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</row>
    <row r="78" spans="1:224" s="101" customFormat="1">
      <c r="A78" s="119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</row>
    <row r="79" spans="1:224" s="101" customFormat="1">
      <c r="A79" s="119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</row>
    <row r="80" spans="1:224" s="101" customFormat="1">
      <c r="A80" s="119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</row>
    <row r="81" spans="1:224" s="101" customFormat="1">
      <c r="A81" s="119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EJ81" s="100"/>
      <c r="EK81" s="100"/>
      <c r="EL81" s="100"/>
      <c r="EM81" s="100"/>
      <c r="EN81" s="100"/>
      <c r="EO81" s="100"/>
      <c r="EP81" s="100"/>
      <c r="EQ81" s="100"/>
      <c r="ER81" s="100"/>
      <c r="ES81" s="100"/>
      <c r="ET81" s="100"/>
      <c r="EU81" s="100"/>
      <c r="EV81" s="100"/>
      <c r="EW81" s="100"/>
      <c r="EX81" s="100"/>
      <c r="EY81" s="100"/>
      <c r="EZ81" s="100"/>
      <c r="FA81" s="100"/>
      <c r="FB81" s="100"/>
      <c r="FC81" s="100"/>
      <c r="FD81" s="100"/>
      <c r="FE81" s="100"/>
      <c r="FF81" s="100"/>
      <c r="FG81" s="100"/>
      <c r="FH81" s="100"/>
      <c r="FI81" s="100"/>
      <c r="FJ81" s="100"/>
      <c r="FK81" s="100"/>
      <c r="FL81" s="100"/>
      <c r="FM81" s="100"/>
      <c r="FN81" s="100"/>
      <c r="FO81" s="100"/>
      <c r="FP81" s="100"/>
      <c r="FQ81" s="100"/>
      <c r="FR81" s="100"/>
      <c r="FS81" s="100"/>
      <c r="FT81" s="100"/>
      <c r="FU81" s="100"/>
      <c r="FV81" s="100"/>
      <c r="FW81" s="100"/>
      <c r="FX81" s="100"/>
      <c r="FY81" s="100"/>
      <c r="FZ81" s="100"/>
      <c r="GA81" s="100"/>
      <c r="GB81" s="100"/>
      <c r="GC81" s="100"/>
      <c r="GD81" s="100"/>
      <c r="GE81" s="100"/>
      <c r="GF81" s="100"/>
      <c r="GG81" s="100"/>
      <c r="GH81" s="100"/>
      <c r="GI81" s="100"/>
      <c r="GJ81" s="100"/>
      <c r="GK81" s="100"/>
      <c r="GL81" s="100"/>
      <c r="GM81" s="100"/>
      <c r="GN81" s="100"/>
      <c r="GO81" s="100"/>
      <c r="GP81" s="100"/>
      <c r="GQ81" s="100"/>
      <c r="GR81" s="100"/>
      <c r="GS81" s="100"/>
      <c r="GT81" s="100"/>
      <c r="GU81" s="100"/>
      <c r="GV81" s="100"/>
      <c r="GW81" s="100"/>
      <c r="GX81" s="100"/>
      <c r="GY81" s="100"/>
      <c r="GZ81" s="100"/>
      <c r="HA81" s="100"/>
      <c r="HB81" s="100"/>
      <c r="HC81" s="100"/>
      <c r="HD81" s="100"/>
      <c r="HE81" s="100"/>
      <c r="HF81" s="100"/>
      <c r="HG81" s="100"/>
      <c r="HH81" s="100"/>
      <c r="HI81" s="100"/>
      <c r="HJ81" s="100"/>
      <c r="HK81" s="100"/>
      <c r="HL81" s="100"/>
      <c r="HM81" s="100"/>
      <c r="HN81" s="100"/>
      <c r="HO81" s="100"/>
      <c r="HP81" s="100"/>
    </row>
    <row r="82" spans="1:224" s="101" customFormat="1">
      <c r="A82" s="119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EJ82" s="100"/>
      <c r="EK82" s="100"/>
      <c r="EL82" s="100"/>
      <c r="EM82" s="100"/>
      <c r="EN82" s="100"/>
      <c r="EO82" s="100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100"/>
      <c r="FD82" s="100"/>
      <c r="FE82" s="100"/>
      <c r="FF82" s="100"/>
      <c r="FG82" s="100"/>
      <c r="FH82" s="100"/>
      <c r="FI82" s="100"/>
      <c r="FJ82" s="100"/>
      <c r="FK82" s="100"/>
      <c r="FL82" s="100"/>
      <c r="FM82" s="100"/>
      <c r="FN82" s="100"/>
      <c r="FO82" s="100"/>
      <c r="FP82" s="100"/>
      <c r="FQ82" s="100"/>
      <c r="FR82" s="100"/>
      <c r="FS82" s="100"/>
      <c r="FT82" s="100"/>
      <c r="FU82" s="100"/>
      <c r="FV82" s="100"/>
      <c r="FW82" s="100"/>
      <c r="FX82" s="100"/>
      <c r="FY82" s="100"/>
      <c r="FZ82" s="100"/>
      <c r="GA82" s="100"/>
      <c r="GB82" s="100"/>
      <c r="GC82" s="100"/>
      <c r="GD82" s="100"/>
      <c r="GE82" s="100"/>
      <c r="GF82" s="100"/>
      <c r="GG82" s="100"/>
      <c r="GH82" s="100"/>
      <c r="GI82" s="100"/>
      <c r="GJ82" s="100"/>
      <c r="GK82" s="100"/>
      <c r="GL82" s="100"/>
      <c r="GM82" s="100"/>
      <c r="GN82" s="100"/>
      <c r="GO82" s="100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100"/>
      <c r="HD82" s="100"/>
      <c r="HE82" s="100"/>
      <c r="HF82" s="100"/>
      <c r="HG82" s="100"/>
      <c r="HH82" s="100"/>
      <c r="HI82" s="100"/>
      <c r="HJ82" s="100"/>
      <c r="HK82" s="100"/>
      <c r="HL82" s="100"/>
      <c r="HM82" s="100"/>
      <c r="HN82" s="100"/>
      <c r="HO82" s="100"/>
      <c r="HP82" s="100"/>
    </row>
    <row r="83" spans="1:224" s="101" customFormat="1">
      <c r="A83" s="119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EJ83" s="100"/>
      <c r="EK83" s="100"/>
      <c r="EL83" s="100"/>
      <c r="EM83" s="100"/>
      <c r="EN83" s="100"/>
      <c r="EO83" s="100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100"/>
      <c r="FD83" s="100"/>
      <c r="FE83" s="100"/>
      <c r="FF83" s="100"/>
      <c r="FG83" s="100"/>
      <c r="FH83" s="100"/>
      <c r="FI83" s="100"/>
      <c r="FJ83" s="100"/>
      <c r="FK83" s="100"/>
      <c r="FL83" s="100"/>
      <c r="FM83" s="100"/>
      <c r="FN83" s="100"/>
      <c r="FO83" s="100"/>
      <c r="FP83" s="100"/>
      <c r="FQ83" s="100"/>
      <c r="FR83" s="100"/>
      <c r="FS83" s="100"/>
      <c r="FT83" s="100"/>
      <c r="FU83" s="100"/>
      <c r="FV83" s="100"/>
      <c r="FW83" s="100"/>
      <c r="FX83" s="100"/>
      <c r="FY83" s="100"/>
      <c r="FZ83" s="100"/>
      <c r="GA83" s="100"/>
      <c r="GB83" s="100"/>
      <c r="GC83" s="100"/>
      <c r="GD83" s="100"/>
      <c r="GE83" s="100"/>
      <c r="GF83" s="100"/>
      <c r="GG83" s="100"/>
      <c r="GH83" s="100"/>
      <c r="GI83" s="100"/>
      <c r="GJ83" s="100"/>
      <c r="GK83" s="100"/>
      <c r="GL83" s="100"/>
      <c r="GM83" s="100"/>
      <c r="GN83" s="100"/>
      <c r="GO83" s="100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100"/>
      <c r="HD83" s="100"/>
      <c r="HE83" s="100"/>
      <c r="HF83" s="100"/>
      <c r="HG83" s="100"/>
      <c r="HH83" s="100"/>
      <c r="HI83" s="100"/>
      <c r="HJ83" s="100"/>
      <c r="HK83" s="100"/>
      <c r="HL83" s="100"/>
      <c r="HM83" s="100"/>
      <c r="HN83" s="100"/>
      <c r="HO83" s="100"/>
      <c r="HP83" s="100"/>
    </row>
    <row r="84" spans="1:224" s="101" customFormat="1">
      <c r="A84" s="119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</row>
    <row r="85" spans="1:224" s="101" customFormat="1">
      <c r="A85" s="119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EJ85" s="100"/>
      <c r="EK85" s="100"/>
      <c r="EL85" s="100"/>
      <c r="EM85" s="100"/>
      <c r="EN85" s="100"/>
      <c r="EO85" s="100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100"/>
      <c r="FD85" s="100"/>
      <c r="FE85" s="100"/>
      <c r="FF85" s="100"/>
      <c r="FG85" s="100"/>
      <c r="FH85" s="100"/>
      <c r="FI85" s="100"/>
      <c r="FJ85" s="100"/>
      <c r="FK85" s="100"/>
      <c r="FL85" s="100"/>
      <c r="FM85" s="100"/>
      <c r="FN85" s="100"/>
      <c r="FO85" s="100"/>
      <c r="FP85" s="100"/>
      <c r="FQ85" s="100"/>
      <c r="FR85" s="100"/>
      <c r="FS85" s="100"/>
      <c r="FT85" s="100"/>
      <c r="FU85" s="100"/>
      <c r="FV85" s="100"/>
      <c r="FW85" s="100"/>
      <c r="FX85" s="100"/>
      <c r="FY85" s="100"/>
      <c r="FZ85" s="100"/>
      <c r="GA85" s="100"/>
      <c r="GB85" s="100"/>
      <c r="GC85" s="100"/>
      <c r="GD85" s="100"/>
      <c r="GE85" s="100"/>
      <c r="GF85" s="100"/>
      <c r="GG85" s="100"/>
      <c r="GH85" s="100"/>
      <c r="GI85" s="100"/>
      <c r="GJ85" s="100"/>
      <c r="GK85" s="100"/>
      <c r="GL85" s="100"/>
      <c r="GM85" s="100"/>
      <c r="GN85" s="100"/>
      <c r="GO85" s="100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100"/>
      <c r="HD85" s="100"/>
      <c r="HE85" s="100"/>
      <c r="HF85" s="100"/>
      <c r="HG85" s="100"/>
      <c r="HH85" s="100"/>
      <c r="HI85" s="100"/>
      <c r="HJ85" s="100"/>
      <c r="HK85" s="100"/>
      <c r="HL85" s="100"/>
      <c r="HM85" s="100"/>
      <c r="HN85" s="100"/>
      <c r="HO85" s="100"/>
      <c r="HP85" s="100"/>
    </row>
    <row r="86" spans="1:224" s="101" customFormat="1">
      <c r="A86" s="119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EJ86" s="100"/>
      <c r="EK86" s="100"/>
      <c r="EL86" s="100"/>
      <c r="EM86" s="100"/>
      <c r="EN86" s="100"/>
      <c r="EO86" s="100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0"/>
      <c r="FD86" s="100"/>
      <c r="FE86" s="100"/>
      <c r="FF86" s="100"/>
      <c r="FG86" s="100"/>
      <c r="FH86" s="100"/>
      <c r="FI86" s="100"/>
      <c r="FJ86" s="100"/>
      <c r="FK86" s="100"/>
      <c r="FL86" s="100"/>
      <c r="FM86" s="100"/>
      <c r="FN86" s="100"/>
      <c r="FO86" s="100"/>
      <c r="FP86" s="100"/>
      <c r="FQ86" s="100"/>
      <c r="FR86" s="100"/>
      <c r="FS86" s="100"/>
      <c r="FT86" s="100"/>
      <c r="FU86" s="100"/>
      <c r="FV86" s="100"/>
      <c r="FW86" s="100"/>
      <c r="FX86" s="100"/>
      <c r="FY86" s="100"/>
      <c r="FZ86" s="100"/>
      <c r="GA86" s="100"/>
      <c r="GB86" s="100"/>
      <c r="GC86" s="100"/>
      <c r="GD86" s="100"/>
      <c r="GE86" s="100"/>
      <c r="GF86" s="100"/>
      <c r="GG86" s="100"/>
      <c r="GH86" s="100"/>
      <c r="GI86" s="100"/>
      <c r="GJ86" s="100"/>
      <c r="GK86" s="100"/>
      <c r="GL86" s="100"/>
      <c r="GM86" s="100"/>
      <c r="GN86" s="100"/>
      <c r="GO86" s="100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0"/>
      <c r="HD86" s="100"/>
      <c r="HE86" s="100"/>
      <c r="HF86" s="100"/>
      <c r="HG86" s="100"/>
      <c r="HH86" s="100"/>
      <c r="HI86" s="100"/>
      <c r="HJ86" s="100"/>
      <c r="HK86" s="100"/>
      <c r="HL86" s="100"/>
      <c r="HM86" s="100"/>
      <c r="HN86" s="100"/>
      <c r="HO86" s="100"/>
      <c r="HP86" s="100"/>
    </row>
    <row r="87" spans="1:224" s="101" customFormat="1">
      <c r="A87" s="119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EJ87" s="100"/>
      <c r="EK87" s="100"/>
      <c r="EL87" s="100"/>
      <c r="EM87" s="100"/>
      <c r="EN87" s="100"/>
      <c r="EO87" s="100"/>
      <c r="EP87" s="100"/>
      <c r="EQ87" s="100"/>
      <c r="ER87" s="100"/>
      <c r="ES87" s="100"/>
      <c r="ET87" s="100"/>
      <c r="EU87" s="100"/>
      <c r="EV87" s="100"/>
      <c r="EW87" s="100"/>
      <c r="EX87" s="100"/>
      <c r="EY87" s="100"/>
      <c r="EZ87" s="100"/>
      <c r="FA87" s="100"/>
      <c r="FB87" s="100"/>
      <c r="FC87" s="100"/>
      <c r="FD87" s="100"/>
      <c r="FE87" s="100"/>
      <c r="FF87" s="100"/>
      <c r="FG87" s="100"/>
      <c r="FH87" s="100"/>
      <c r="FI87" s="100"/>
      <c r="FJ87" s="100"/>
      <c r="FK87" s="100"/>
      <c r="FL87" s="100"/>
      <c r="FM87" s="100"/>
      <c r="FN87" s="100"/>
      <c r="FO87" s="100"/>
      <c r="FP87" s="100"/>
      <c r="FQ87" s="100"/>
      <c r="FR87" s="100"/>
      <c r="FS87" s="100"/>
      <c r="FT87" s="100"/>
      <c r="FU87" s="100"/>
      <c r="FV87" s="100"/>
      <c r="FW87" s="100"/>
      <c r="FX87" s="100"/>
      <c r="FY87" s="100"/>
      <c r="FZ87" s="100"/>
      <c r="GA87" s="100"/>
      <c r="GB87" s="100"/>
      <c r="GC87" s="100"/>
      <c r="GD87" s="100"/>
      <c r="GE87" s="100"/>
      <c r="GF87" s="100"/>
      <c r="GG87" s="100"/>
      <c r="GH87" s="100"/>
      <c r="GI87" s="100"/>
      <c r="GJ87" s="100"/>
      <c r="GK87" s="100"/>
      <c r="GL87" s="100"/>
      <c r="GM87" s="100"/>
      <c r="GN87" s="100"/>
      <c r="GO87" s="100"/>
      <c r="GP87" s="100"/>
      <c r="GQ87" s="100"/>
      <c r="GR87" s="100"/>
      <c r="GS87" s="100"/>
      <c r="GT87" s="100"/>
      <c r="GU87" s="100"/>
      <c r="GV87" s="100"/>
      <c r="GW87" s="100"/>
      <c r="GX87" s="100"/>
      <c r="GY87" s="100"/>
      <c r="GZ87" s="100"/>
      <c r="HA87" s="100"/>
      <c r="HB87" s="100"/>
      <c r="HC87" s="100"/>
      <c r="HD87" s="100"/>
      <c r="HE87" s="100"/>
      <c r="HF87" s="100"/>
      <c r="HG87" s="100"/>
      <c r="HH87" s="100"/>
      <c r="HI87" s="100"/>
      <c r="HJ87" s="100"/>
      <c r="HK87" s="100"/>
      <c r="HL87" s="100"/>
      <c r="HM87" s="100"/>
      <c r="HN87" s="100"/>
      <c r="HO87" s="100"/>
      <c r="HP87" s="100"/>
    </row>
    <row r="88" spans="1:224" s="101" customFormat="1">
      <c r="A88" s="119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EJ88" s="100"/>
      <c r="EK88" s="100"/>
      <c r="EL88" s="100"/>
      <c r="EM88" s="100"/>
      <c r="EN88" s="100"/>
      <c r="EO88" s="100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100"/>
      <c r="FD88" s="100"/>
      <c r="FE88" s="100"/>
      <c r="FF88" s="100"/>
      <c r="FG88" s="100"/>
      <c r="FH88" s="100"/>
      <c r="FI88" s="100"/>
      <c r="FJ88" s="100"/>
      <c r="FK88" s="100"/>
      <c r="FL88" s="100"/>
      <c r="FM88" s="100"/>
      <c r="FN88" s="100"/>
      <c r="FO88" s="100"/>
      <c r="FP88" s="100"/>
      <c r="FQ88" s="100"/>
      <c r="FR88" s="100"/>
      <c r="FS88" s="100"/>
      <c r="FT88" s="100"/>
      <c r="FU88" s="100"/>
      <c r="FV88" s="100"/>
      <c r="FW88" s="100"/>
      <c r="FX88" s="100"/>
      <c r="FY88" s="100"/>
      <c r="FZ88" s="100"/>
      <c r="GA88" s="100"/>
      <c r="GB88" s="100"/>
      <c r="GC88" s="100"/>
      <c r="GD88" s="100"/>
      <c r="GE88" s="100"/>
      <c r="GF88" s="100"/>
      <c r="GG88" s="100"/>
      <c r="GH88" s="100"/>
      <c r="GI88" s="100"/>
      <c r="GJ88" s="100"/>
      <c r="GK88" s="100"/>
      <c r="GL88" s="100"/>
      <c r="GM88" s="100"/>
      <c r="GN88" s="100"/>
      <c r="GO88" s="100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100"/>
      <c r="HD88" s="100"/>
      <c r="HE88" s="100"/>
      <c r="HF88" s="100"/>
      <c r="HG88" s="100"/>
      <c r="HH88" s="100"/>
      <c r="HI88" s="100"/>
      <c r="HJ88" s="100"/>
      <c r="HK88" s="100"/>
      <c r="HL88" s="100"/>
      <c r="HM88" s="100"/>
      <c r="HN88" s="100"/>
      <c r="HO88" s="100"/>
      <c r="HP88" s="100"/>
    </row>
    <row r="89" spans="1:224" s="101" customFormat="1">
      <c r="A89" s="119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EJ89" s="100"/>
      <c r="EK89" s="100"/>
      <c r="EL89" s="100"/>
      <c r="EM89" s="100"/>
      <c r="EN89" s="100"/>
      <c r="EO89" s="100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100"/>
      <c r="FD89" s="100"/>
      <c r="FE89" s="100"/>
      <c r="FF89" s="100"/>
      <c r="FG89" s="100"/>
      <c r="FH89" s="100"/>
      <c r="FI89" s="100"/>
      <c r="FJ89" s="100"/>
      <c r="FK89" s="100"/>
      <c r="FL89" s="100"/>
      <c r="FM89" s="100"/>
      <c r="FN89" s="100"/>
      <c r="FO89" s="100"/>
      <c r="FP89" s="100"/>
      <c r="FQ89" s="100"/>
      <c r="FR89" s="100"/>
      <c r="FS89" s="100"/>
      <c r="FT89" s="100"/>
      <c r="FU89" s="100"/>
      <c r="FV89" s="100"/>
      <c r="FW89" s="100"/>
      <c r="FX89" s="100"/>
      <c r="FY89" s="100"/>
      <c r="FZ89" s="100"/>
      <c r="GA89" s="100"/>
      <c r="GB89" s="100"/>
      <c r="GC89" s="100"/>
      <c r="GD89" s="100"/>
      <c r="GE89" s="100"/>
      <c r="GF89" s="100"/>
      <c r="GG89" s="100"/>
      <c r="GH89" s="100"/>
      <c r="GI89" s="100"/>
      <c r="GJ89" s="100"/>
      <c r="GK89" s="100"/>
      <c r="GL89" s="100"/>
      <c r="GM89" s="100"/>
      <c r="GN89" s="100"/>
      <c r="GO89" s="100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100"/>
      <c r="HD89" s="100"/>
      <c r="HE89" s="100"/>
      <c r="HF89" s="100"/>
      <c r="HG89" s="100"/>
      <c r="HH89" s="100"/>
      <c r="HI89" s="100"/>
      <c r="HJ89" s="100"/>
      <c r="HK89" s="100"/>
      <c r="HL89" s="100"/>
      <c r="HM89" s="100"/>
      <c r="HN89" s="100"/>
      <c r="HO89" s="100"/>
      <c r="HP89" s="100"/>
    </row>
    <row r="90" spans="1:224" s="101" customFormat="1">
      <c r="A90" s="119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</row>
    <row r="91" spans="1:224" s="101" customFormat="1">
      <c r="A91" s="119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100"/>
      <c r="GE91" s="100"/>
      <c r="GF91" s="100"/>
      <c r="GG91" s="100"/>
      <c r="GH91" s="100"/>
      <c r="GI91" s="100"/>
      <c r="GJ91" s="100"/>
      <c r="GK91" s="100"/>
      <c r="GL91" s="100"/>
      <c r="GM91" s="100"/>
      <c r="GN91" s="100"/>
      <c r="GO91" s="100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100"/>
      <c r="HD91" s="100"/>
      <c r="HE91" s="100"/>
      <c r="HF91" s="100"/>
      <c r="HG91" s="100"/>
      <c r="HH91" s="100"/>
      <c r="HI91" s="100"/>
      <c r="HJ91" s="100"/>
      <c r="HK91" s="100"/>
      <c r="HL91" s="100"/>
      <c r="HM91" s="100"/>
      <c r="HN91" s="100"/>
      <c r="HO91" s="100"/>
      <c r="HP91" s="100"/>
    </row>
    <row r="92" spans="1:224" s="101" customFormat="1">
      <c r="A92" s="119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100"/>
      <c r="GE92" s="100"/>
      <c r="GF92" s="100"/>
      <c r="GG92" s="100"/>
      <c r="GH92" s="100"/>
      <c r="GI92" s="100"/>
      <c r="GJ92" s="100"/>
      <c r="GK92" s="100"/>
      <c r="GL92" s="100"/>
      <c r="GM92" s="100"/>
      <c r="GN92" s="100"/>
      <c r="GO92" s="100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100"/>
      <c r="HD92" s="100"/>
      <c r="HE92" s="100"/>
      <c r="HF92" s="100"/>
      <c r="HG92" s="100"/>
      <c r="HH92" s="100"/>
      <c r="HI92" s="100"/>
      <c r="HJ92" s="100"/>
      <c r="HK92" s="100"/>
      <c r="HL92" s="100"/>
      <c r="HM92" s="100"/>
      <c r="HN92" s="100"/>
      <c r="HO92" s="100"/>
      <c r="HP92" s="100"/>
    </row>
    <row r="93" spans="1:224" s="101" customFormat="1">
      <c r="A93" s="119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100"/>
      <c r="GE93" s="100"/>
      <c r="GF93" s="100"/>
      <c r="GG93" s="100"/>
      <c r="GH93" s="100"/>
      <c r="GI93" s="100"/>
      <c r="GJ93" s="100"/>
      <c r="GK93" s="100"/>
      <c r="GL93" s="100"/>
      <c r="GM93" s="100"/>
      <c r="GN93" s="100"/>
      <c r="GO93" s="100"/>
      <c r="GP93" s="100"/>
      <c r="GQ93" s="100"/>
      <c r="GR93" s="100"/>
      <c r="GS93" s="100"/>
      <c r="GT93" s="100"/>
      <c r="GU93" s="100"/>
      <c r="GV93" s="100"/>
      <c r="GW93" s="100"/>
      <c r="GX93" s="100"/>
      <c r="GY93" s="100"/>
      <c r="GZ93" s="100"/>
      <c r="HA93" s="100"/>
      <c r="HB93" s="100"/>
      <c r="HC93" s="100"/>
      <c r="HD93" s="100"/>
      <c r="HE93" s="100"/>
      <c r="HF93" s="100"/>
      <c r="HG93" s="100"/>
      <c r="HH93" s="100"/>
      <c r="HI93" s="100"/>
      <c r="HJ93" s="100"/>
      <c r="HK93" s="100"/>
      <c r="HL93" s="100"/>
      <c r="HM93" s="100"/>
      <c r="HN93" s="100"/>
      <c r="HO93" s="100"/>
      <c r="HP93" s="100"/>
    </row>
    <row r="94" spans="1:224" s="101" customFormat="1">
      <c r="A94" s="119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100"/>
      <c r="GE94" s="100"/>
      <c r="GF94" s="100"/>
      <c r="GG94" s="100"/>
      <c r="GH94" s="100"/>
      <c r="GI94" s="100"/>
      <c r="GJ94" s="100"/>
      <c r="GK94" s="100"/>
      <c r="GL94" s="100"/>
      <c r="GM94" s="100"/>
      <c r="GN94" s="100"/>
      <c r="GO94" s="100"/>
      <c r="GP94" s="100"/>
      <c r="GQ94" s="100"/>
      <c r="GR94" s="100"/>
      <c r="GS94" s="100"/>
      <c r="GT94" s="100"/>
      <c r="GU94" s="100"/>
      <c r="GV94" s="100"/>
      <c r="GW94" s="100"/>
      <c r="GX94" s="100"/>
      <c r="GY94" s="100"/>
      <c r="GZ94" s="100"/>
      <c r="HA94" s="100"/>
      <c r="HB94" s="100"/>
      <c r="HC94" s="100"/>
      <c r="HD94" s="100"/>
      <c r="HE94" s="100"/>
      <c r="HF94" s="100"/>
      <c r="HG94" s="100"/>
      <c r="HH94" s="100"/>
      <c r="HI94" s="100"/>
      <c r="HJ94" s="100"/>
      <c r="HK94" s="100"/>
      <c r="HL94" s="100"/>
      <c r="HM94" s="100"/>
      <c r="HN94" s="100"/>
      <c r="HO94" s="100"/>
      <c r="HP94" s="100"/>
    </row>
    <row r="95" spans="1:224" s="101" customFormat="1">
      <c r="A95" s="119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100"/>
      <c r="GE95" s="100"/>
      <c r="GF95" s="100"/>
      <c r="GG95" s="100"/>
      <c r="GH95" s="100"/>
      <c r="GI95" s="100"/>
      <c r="GJ95" s="100"/>
      <c r="GK95" s="100"/>
      <c r="GL95" s="100"/>
      <c r="GM95" s="100"/>
      <c r="GN95" s="100"/>
      <c r="GO95" s="100"/>
      <c r="GP95" s="100"/>
      <c r="GQ95" s="100"/>
      <c r="GR95" s="100"/>
      <c r="GS95" s="100"/>
      <c r="GT95" s="100"/>
      <c r="GU95" s="100"/>
      <c r="GV95" s="100"/>
      <c r="GW95" s="100"/>
      <c r="GX95" s="100"/>
      <c r="GY95" s="100"/>
      <c r="GZ95" s="100"/>
      <c r="HA95" s="100"/>
      <c r="HB95" s="100"/>
      <c r="HC95" s="100"/>
      <c r="HD95" s="100"/>
      <c r="HE95" s="100"/>
      <c r="HF95" s="100"/>
      <c r="HG95" s="100"/>
      <c r="HH95" s="100"/>
      <c r="HI95" s="100"/>
      <c r="HJ95" s="100"/>
      <c r="HK95" s="100"/>
      <c r="HL95" s="100"/>
      <c r="HM95" s="100"/>
      <c r="HN95" s="100"/>
      <c r="HO95" s="100"/>
      <c r="HP95" s="100"/>
    </row>
    <row r="96" spans="1:224" s="101" customFormat="1">
      <c r="A96" s="119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100"/>
      <c r="GE96" s="100"/>
      <c r="GF96" s="100"/>
      <c r="GG96" s="100"/>
      <c r="GH96" s="100"/>
      <c r="GI96" s="100"/>
      <c r="GJ96" s="100"/>
      <c r="GK96" s="100"/>
      <c r="GL96" s="100"/>
      <c r="GM96" s="100"/>
      <c r="GN96" s="100"/>
      <c r="GO96" s="100"/>
      <c r="GP96" s="100"/>
      <c r="GQ96" s="100"/>
      <c r="GR96" s="100"/>
      <c r="GS96" s="100"/>
      <c r="GT96" s="100"/>
      <c r="GU96" s="100"/>
      <c r="GV96" s="100"/>
      <c r="GW96" s="100"/>
      <c r="GX96" s="100"/>
      <c r="GY96" s="100"/>
      <c r="GZ96" s="100"/>
      <c r="HA96" s="100"/>
      <c r="HB96" s="100"/>
      <c r="HC96" s="100"/>
      <c r="HD96" s="100"/>
      <c r="HE96" s="100"/>
      <c r="HF96" s="100"/>
      <c r="HG96" s="100"/>
      <c r="HH96" s="100"/>
      <c r="HI96" s="100"/>
      <c r="HJ96" s="100"/>
      <c r="HK96" s="100"/>
      <c r="HL96" s="100"/>
      <c r="HM96" s="100"/>
      <c r="HN96" s="100"/>
      <c r="HO96" s="100"/>
      <c r="HP96" s="100"/>
    </row>
    <row r="97" spans="1:224" s="101" customFormat="1">
      <c r="A97" s="119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</row>
    <row r="98" spans="1:224" s="101" customFormat="1">
      <c r="A98" s="119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100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</row>
    <row r="99" spans="1:224" s="101" customFormat="1">
      <c r="A99" s="119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</row>
    <row r="100" spans="1:224" s="101" customFormat="1">
      <c r="A100" s="119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</row>
    <row r="101" spans="1:224" s="101" customFormat="1">
      <c r="A101" s="119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100"/>
      <c r="GE101" s="100"/>
      <c r="GF101" s="100"/>
      <c r="GG101" s="100"/>
      <c r="GH101" s="100"/>
      <c r="GI101" s="100"/>
      <c r="GJ101" s="100"/>
      <c r="GK101" s="100"/>
      <c r="GL101" s="100"/>
      <c r="GM101" s="100"/>
      <c r="GN101" s="100"/>
      <c r="GO101" s="100"/>
      <c r="GP101" s="100"/>
      <c r="GQ101" s="100"/>
      <c r="GR101" s="100"/>
      <c r="GS101" s="100"/>
      <c r="GT101" s="100"/>
      <c r="GU101" s="100"/>
      <c r="GV101" s="100"/>
      <c r="GW101" s="100"/>
      <c r="GX101" s="100"/>
      <c r="GY101" s="100"/>
      <c r="GZ101" s="100"/>
      <c r="HA101" s="100"/>
      <c r="HB101" s="100"/>
      <c r="HC101" s="100"/>
      <c r="HD101" s="100"/>
      <c r="HE101" s="100"/>
      <c r="HF101" s="100"/>
      <c r="HG101" s="100"/>
      <c r="HH101" s="100"/>
      <c r="HI101" s="100"/>
      <c r="HJ101" s="100"/>
      <c r="HK101" s="100"/>
      <c r="HL101" s="100"/>
      <c r="HM101" s="100"/>
      <c r="HN101" s="100"/>
      <c r="HO101" s="100"/>
      <c r="HP101" s="100"/>
    </row>
    <row r="102" spans="1:224" s="101" customFormat="1">
      <c r="A102" s="119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100"/>
      <c r="GE102" s="100"/>
      <c r="GF102" s="100"/>
      <c r="GG102" s="100"/>
      <c r="GH102" s="100"/>
      <c r="GI102" s="100"/>
      <c r="GJ102" s="100"/>
      <c r="GK102" s="100"/>
      <c r="GL102" s="100"/>
      <c r="GM102" s="100"/>
      <c r="GN102" s="100"/>
      <c r="GO102" s="100"/>
      <c r="GP102" s="100"/>
      <c r="GQ102" s="100"/>
      <c r="GR102" s="100"/>
      <c r="GS102" s="100"/>
      <c r="GT102" s="100"/>
      <c r="GU102" s="100"/>
      <c r="GV102" s="100"/>
      <c r="GW102" s="100"/>
      <c r="GX102" s="100"/>
      <c r="GY102" s="100"/>
      <c r="GZ102" s="100"/>
      <c r="HA102" s="100"/>
      <c r="HB102" s="100"/>
      <c r="HC102" s="100"/>
      <c r="HD102" s="100"/>
      <c r="HE102" s="100"/>
      <c r="HF102" s="100"/>
      <c r="HG102" s="100"/>
      <c r="HH102" s="100"/>
      <c r="HI102" s="100"/>
      <c r="HJ102" s="100"/>
      <c r="HK102" s="100"/>
      <c r="HL102" s="100"/>
      <c r="HM102" s="100"/>
      <c r="HN102" s="100"/>
      <c r="HO102" s="100"/>
      <c r="HP102" s="100"/>
    </row>
    <row r="103" spans="1:224" s="101" customFormat="1">
      <c r="A103" s="119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100"/>
      <c r="GE103" s="100"/>
      <c r="GF103" s="100"/>
      <c r="GG103" s="100"/>
      <c r="GH103" s="100"/>
      <c r="GI103" s="100"/>
      <c r="GJ103" s="100"/>
      <c r="GK103" s="100"/>
      <c r="GL103" s="100"/>
      <c r="GM103" s="100"/>
      <c r="GN103" s="100"/>
      <c r="GO103" s="100"/>
      <c r="GP103" s="100"/>
      <c r="GQ103" s="100"/>
      <c r="GR103" s="100"/>
      <c r="GS103" s="100"/>
      <c r="GT103" s="100"/>
      <c r="GU103" s="100"/>
      <c r="GV103" s="100"/>
      <c r="GW103" s="100"/>
      <c r="GX103" s="100"/>
      <c r="GY103" s="100"/>
      <c r="GZ103" s="100"/>
      <c r="HA103" s="100"/>
      <c r="HB103" s="100"/>
      <c r="HC103" s="100"/>
      <c r="HD103" s="100"/>
      <c r="HE103" s="100"/>
      <c r="HF103" s="100"/>
      <c r="HG103" s="100"/>
      <c r="HH103" s="100"/>
      <c r="HI103" s="100"/>
      <c r="HJ103" s="100"/>
      <c r="HK103" s="100"/>
      <c r="HL103" s="100"/>
      <c r="HM103" s="100"/>
      <c r="HN103" s="100"/>
      <c r="HO103" s="100"/>
      <c r="HP103" s="100"/>
    </row>
    <row r="104" spans="1:224" s="101" customFormat="1">
      <c r="A104" s="119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100"/>
      <c r="GE104" s="100"/>
      <c r="GF104" s="100"/>
      <c r="GG104" s="100"/>
      <c r="GH104" s="100"/>
      <c r="GI104" s="100"/>
      <c r="GJ104" s="100"/>
      <c r="GK104" s="100"/>
      <c r="GL104" s="100"/>
      <c r="GM104" s="100"/>
      <c r="GN104" s="100"/>
      <c r="GO104" s="100"/>
      <c r="GP104" s="100"/>
      <c r="GQ104" s="100"/>
      <c r="GR104" s="100"/>
      <c r="GS104" s="100"/>
      <c r="GT104" s="100"/>
      <c r="GU104" s="100"/>
      <c r="GV104" s="100"/>
      <c r="GW104" s="100"/>
      <c r="GX104" s="100"/>
      <c r="GY104" s="100"/>
      <c r="GZ104" s="100"/>
      <c r="HA104" s="100"/>
      <c r="HB104" s="100"/>
      <c r="HC104" s="100"/>
      <c r="HD104" s="100"/>
      <c r="HE104" s="100"/>
      <c r="HF104" s="100"/>
      <c r="HG104" s="100"/>
      <c r="HH104" s="100"/>
      <c r="HI104" s="100"/>
      <c r="HJ104" s="100"/>
      <c r="HK104" s="100"/>
      <c r="HL104" s="100"/>
      <c r="HM104" s="100"/>
      <c r="HN104" s="100"/>
      <c r="HO104" s="100"/>
      <c r="HP104" s="100"/>
    </row>
    <row r="105" spans="1:224" s="101" customFormat="1">
      <c r="A105" s="119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100"/>
      <c r="GE105" s="100"/>
      <c r="GF105" s="100"/>
      <c r="GG105" s="100"/>
      <c r="GH105" s="100"/>
      <c r="GI105" s="100"/>
      <c r="GJ105" s="100"/>
      <c r="GK105" s="100"/>
      <c r="GL105" s="100"/>
      <c r="GM105" s="100"/>
      <c r="GN105" s="100"/>
      <c r="GO105" s="100"/>
      <c r="GP105" s="100"/>
      <c r="GQ105" s="100"/>
      <c r="GR105" s="100"/>
      <c r="GS105" s="100"/>
      <c r="GT105" s="100"/>
      <c r="GU105" s="100"/>
      <c r="GV105" s="100"/>
      <c r="GW105" s="100"/>
      <c r="GX105" s="100"/>
      <c r="GY105" s="100"/>
      <c r="GZ105" s="100"/>
      <c r="HA105" s="100"/>
      <c r="HB105" s="100"/>
      <c r="HC105" s="100"/>
      <c r="HD105" s="100"/>
      <c r="HE105" s="100"/>
      <c r="HF105" s="100"/>
      <c r="HG105" s="100"/>
      <c r="HH105" s="100"/>
      <c r="HI105" s="100"/>
      <c r="HJ105" s="100"/>
      <c r="HK105" s="100"/>
      <c r="HL105" s="100"/>
      <c r="HM105" s="100"/>
      <c r="HN105" s="100"/>
      <c r="HO105" s="100"/>
      <c r="HP105" s="100"/>
    </row>
    <row r="106" spans="1:224" s="101" customFormat="1">
      <c r="A106" s="119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100"/>
      <c r="GE106" s="100"/>
      <c r="GF106" s="100"/>
      <c r="GG106" s="100"/>
      <c r="GH106" s="100"/>
      <c r="GI106" s="100"/>
      <c r="GJ106" s="100"/>
      <c r="GK106" s="100"/>
      <c r="GL106" s="100"/>
      <c r="GM106" s="100"/>
      <c r="GN106" s="100"/>
      <c r="GO106" s="100"/>
      <c r="GP106" s="100"/>
      <c r="GQ106" s="100"/>
      <c r="GR106" s="100"/>
      <c r="GS106" s="100"/>
      <c r="GT106" s="100"/>
      <c r="GU106" s="100"/>
      <c r="GV106" s="100"/>
      <c r="GW106" s="100"/>
      <c r="GX106" s="100"/>
      <c r="GY106" s="100"/>
      <c r="GZ106" s="100"/>
      <c r="HA106" s="100"/>
      <c r="HB106" s="100"/>
      <c r="HC106" s="100"/>
      <c r="HD106" s="100"/>
      <c r="HE106" s="100"/>
      <c r="HF106" s="100"/>
      <c r="HG106" s="100"/>
      <c r="HH106" s="100"/>
      <c r="HI106" s="100"/>
      <c r="HJ106" s="100"/>
      <c r="HK106" s="100"/>
      <c r="HL106" s="100"/>
      <c r="HM106" s="100"/>
      <c r="HN106" s="100"/>
      <c r="HO106" s="100"/>
      <c r="HP106" s="100"/>
    </row>
    <row r="107" spans="1:224" s="101" customFormat="1">
      <c r="A107" s="119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</row>
    <row r="108" spans="1:224" s="101" customFormat="1">
      <c r="A108" s="119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100"/>
      <c r="GE108" s="100"/>
      <c r="GF108" s="100"/>
      <c r="GG108" s="100"/>
      <c r="GH108" s="100"/>
      <c r="GI108" s="100"/>
      <c r="GJ108" s="100"/>
      <c r="GK108" s="100"/>
      <c r="GL108" s="100"/>
      <c r="GM108" s="100"/>
      <c r="GN108" s="100"/>
      <c r="GO108" s="100"/>
      <c r="GP108" s="100"/>
      <c r="GQ108" s="100"/>
      <c r="GR108" s="100"/>
      <c r="GS108" s="100"/>
      <c r="GT108" s="100"/>
      <c r="GU108" s="100"/>
      <c r="GV108" s="100"/>
      <c r="GW108" s="100"/>
      <c r="GX108" s="100"/>
      <c r="GY108" s="100"/>
      <c r="GZ108" s="100"/>
      <c r="HA108" s="100"/>
      <c r="HB108" s="100"/>
      <c r="HC108" s="100"/>
      <c r="HD108" s="100"/>
      <c r="HE108" s="100"/>
      <c r="HF108" s="100"/>
      <c r="HG108" s="100"/>
      <c r="HH108" s="100"/>
      <c r="HI108" s="100"/>
      <c r="HJ108" s="100"/>
      <c r="HK108" s="100"/>
      <c r="HL108" s="100"/>
      <c r="HM108" s="100"/>
      <c r="HN108" s="100"/>
      <c r="HO108" s="100"/>
      <c r="HP108" s="100"/>
    </row>
    <row r="109" spans="1:224" s="101" customFormat="1">
      <c r="A109" s="119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100"/>
      <c r="GE109" s="100"/>
      <c r="GF109" s="100"/>
      <c r="GG109" s="100"/>
      <c r="GH109" s="100"/>
      <c r="GI109" s="100"/>
      <c r="GJ109" s="100"/>
      <c r="GK109" s="100"/>
      <c r="GL109" s="100"/>
      <c r="GM109" s="100"/>
      <c r="GN109" s="100"/>
      <c r="GO109" s="100"/>
      <c r="GP109" s="100"/>
      <c r="GQ109" s="100"/>
      <c r="GR109" s="100"/>
      <c r="GS109" s="100"/>
      <c r="GT109" s="100"/>
      <c r="GU109" s="100"/>
      <c r="GV109" s="100"/>
      <c r="GW109" s="100"/>
      <c r="GX109" s="100"/>
      <c r="GY109" s="100"/>
      <c r="GZ109" s="100"/>
      <c r="HA109" s="100"/>
      <c r="HB109" s="100"/>
      <c r="HC109" s="100"/>
      <c r="HD109" s="100"/>
      <c r="HE109" s="100"/>
      <c r="HF109" s="100"/>
      <c r="HG109" s="100"/>
      <c r="HH109" s="100"/>
      <c r="HI109" s="100"/>
      <c r="HJ109" s="100"/>
      <c r="HK109" s="100"/>
      <c r="HL109" s="100"/>
      <c r="HM109" s="100"/>
      <c r="HN109" s="100"/>
      <c r="HO109" s="100"/>
      <c r="HP109" s="100"/>
    </row>
    <row r="110" spans="1:224" s="101" customFormat="1">
      <c r="A110" s="119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100"/>
      <c r="GE110" s="100"/>
      <c r="GF110" s="100"/>
      <c r="GG110" s="100"/>
      <c r="GH110" s="100"/>
      <c r="GI110" s="100"/>
      <c r="GJ110" s="100"/>
      <c r="GK110" s="100"/>
      <c r="GL110" s="100"/>
      <c r="GM110" s="100"/>
      <c r="GN110" s="100"/>
      <c r="GO110" s="100"/>
      <c r="GP110" s="100"/>
      <c r="GQ110" s="100"/>
      <c r="GR110" s="100"/>
      <c r="GS110" s="100"/>
      <c r="GT110" s="100"/>
      <c r="GU110" s="100"/>
      <c r="GV110" s="100"/>
      <c r="GW110" s="100"/>
      <c r="GX110" s="100"/>
      <c r="GY110" s="100"/>
      <c r="GZ110" s="100"/>
      <c r="HA110" s="100"/>
      <c r="HB110" s="100"/>
      <c r="HC110" s="100"/>
      <c r="HD110" s="100"/>
      <c r="HE110" s="100"/>
      <c r="HF110" s="100"/>
      <c r="HG110" s="100"/>
      <c r="HH110" s="100"/>
      <c r="HI110" s="100"/>
      <c r="HJ110" s="100"/>
      <c r="HK110" s="100"/>
      <c r="HL110" s="100"/>
      <c r="HM110" s="100"/>
      <c r="HN110" s="100"/>
      <c r="HO110" s="100"/>
      <c r="HP110" s="100"/>
    </row>
    <row r="111" spans="1:224" s="101" customFormat="1">
      <c r="A111" s="119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100"/>
      <c r="GE111" s="100"/>
      <c r="GF111" s="100"/>
      <c r="GG111" s="100"/>
      <c r="GH111" s="100"/>
      <c r="GI111" s="100"/>
      <c r="GJ111" s="100"/>
      <c r="GK111" s="100"/>
      <c r="GL111" s="100"/>
      <c r="GM111" s="100"/>
      <c r="GN111" s="100"/>
      <c r="GO111" s="100"/>
      <c r="GP111" s="100"/>
      <c r="GQ111" s="100"/>
      <c r="GR111" s="100"/>
      <c r="GS111" s="100"/>
      <c r="GT111" s="100"/>
      <c r="GU111" s="100"/>
      <c r="GV111" s="100"/>
      <c r="GW111" s="100"/>
      <c r="GX111" s="100"/>
      <c r="GY111" s="100"/>
      <c r="GZ111" s="100"/>
      <c r="HA111" s="100"/>
      <c r="HB111" s="100"/>
      <c r="HC111" s="100"/>
      <c r="HD111" s="100"/>
      <c r="HE111" s="100"/>
      <c r="HF111" s="100"/>
      <c r="HG111" s="100"/>
      <c r="HH111" s="100"/>
      <c r="HI111" s="100"/>
      <c r="HJ111" s="100"/>
      <c r="HK111" s="100"/>
      <c r="HL111" s="100"/>
      <c r="HM111" s="100"/>
      <c r="HN111" s="100"/>
      <c r="HO111" s="100"/>
      <c r="HP111" s="100"/>
    </row>
    <row r="112" spans="1:224" s="101" customFormat="1">
      <c r="A112" s="119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</row>
    <row r="113" spans="1:224" s="101" customFormat="1">
      <c r="A113" s="119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</row>
    <row r="114" spans="1:224" s="101" customFormat="1">
      <c r="A114" s="119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100"/>
      <c r="GE114" s="100"/>
      <c r="GF114" s="100"/>
      <c r="GG114" s="100"/>
      <c r="GH114" s="100"/>
      <c r="GI114" s="100"/>
      <c r="GJ114" s="100"/>
      <c r="GK114" s="100"/>
      <c r="GL114" s="100"/>
      <c r="GM114" s="100"/>
      <c r="GN114" s="100"/>
      <c r="GO114" s="100"/>
      <c r="GP114" s="100"/>
      <c r="GQ114" s="100"/>
      <c r="GR114" s="100"/>
      <c r="GS114" s="100"/>
      <c r="GT114" s="100"/>
      <c r="GU114" s="100"/>
      <c r="GV114" s="100"/>
      <c r="GW114" s="100"/>
      <c r="GX114" s="100"/>
      <c r="GY114" s="100"/>
      <c r="GZ114" s="100"/>
      <c r="HA114" s="100"/>
      <c r="HB114" s="100"/>
      <c r="HC114" s="100"/>
      <c r="HD114" s="100"/>
      <c r="HE114" s="100"/>
      <c r="HF114" s="100"/>
      <c r="HG114" s="100"/>
      <c r="HH114" s="100"/>
      <c r="HI114" s="100"/>
      <c r="HJ114" s="100"/>
      <c r="HK114" s="100"/>
      <c r="HL114" s="100"/>
      <c r="HM114" s="100"/>
      <c r="HN114" s="100"/>
      <c r="HO114" s="100"/>
      <c r="HP114" s="100"/>
    </row>
    <row r="115" spans="1:224" s="101" customFormat="1">
      <c r="A115" s="119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  <c r="EO115" s="100"/>
      <c r="EP115" s="100"/>
      <c r="EQ115" s="100"/>
      <c r="ER115" s="100"/>
      <c r="ES115" s="100"/>
      <c r="ET115" s="100"/>
      <c r="EU115" s="100"/>
      <c r="EV115" s="100"/>
      <c r="EW115" s="100"/>
      <c r="EX115" s="100"/>
      <c r="EY115" s="100"/>
      <c r="EZ115" s="100"/>
      <c r="FA115" s="100"/>
      <c r="FB115" s="100"/>
      <c r="FC115" s="100"/>
      <c r="FD115" s="100"/>
      <c r="FE115" s="100"/>
      <c r="FF115" s="100"/>
      <c r="FG115" s="100"/>
      <c r="FH115" s="100"/>
      <c r="FI115" s="100"/>
      <c r="FJ115" s="100"/>
      <c r="FK115" s="100"/>
      <c r="FL115" s="100"/>
      <c r="FM115" s="100"/>
      <c r="FN115" s="100"/>
      <c r="FO115" s="100"/>
      <c r="FP115" s="100"/>
      <c r="FQ115" s="100"/>
      <c r="FR115" s="100"/>
      <c r="FS115" s="100"/>
      <c r="FT115" s="100"/>
      <c r="FU115" s="100"/>
      <c r="FV115" s="100"/>
      <c r="FW115" s="100"/>
      <c r="FX115" s="100"/>
      <c r="FY115" s="100"/>
      <c r="FZ115" s="100"/>
      <c r="GA115" s="100"/>
      <c r="GB115" s="100"/>
      <c r="GC115" s="100"/>
      <c r="GD115" s="100"/>
      <c r="GE115" s="100"/>
      <c r="GF115" s="100"/>
      <c r="GG115" s="100"/>
      <c r="GH115" s="100"/>
      <c r="GI115" s="100"/>
      <c r="GJ115" s="100"/>
      <c r="GK115" s="100"/>
      <c r="GL115" s="100"/>
      <c r="GM115" s="100"/>
      <c r="GN115" s="100"/>
      <c r="GO115" s="100"/>
      <c r="GP115" s="100"/>
      <c r="GQ115" s="100"/>
      <c r="GR115" s="100"/>
      <c r="GS115" s="100"/>
      <c r="GT115" s="100"/>
      <c r="GU115" s="100"/>
      <c r="GV115" s="100"/>
      <c r="GW115" s="100"/>
      <c r="GX115" s="100"/>
      <c r="GY115" s="100"/>
      <c r="GZ115" s="100"/>
      <c r="HA115" s="100"/>
      <c r="HB115" s="100"/>
      <c r="HC115" s="100"/>
      <c r="HD115" s="100"/>
      <c r="HE115" s="100"/>
      <c r="HF115" s="100"/>
      <c r="HG115" s="100"/>
      <c r="HH115" s="100"/>
      <c r="HI115" s="100"/>
      <c r="HJ115" s="100"/>
      <c r="HK115" s="100"/>
      <c r="HL115" s="100"/>
      <c r="HM115" s="100"/>
      <c r="HN115" s="100"/>
      <c r="HO115" s="100"/>
      <c r="HP115" s="100"/>
    </row>
    <row r="116" spans="1:224" s="101" customFormat="1">
      <c r="A116" s="119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  <c r="EO116" s="100"/>
      <c r="EP116" s="100"/>
      <c r="EQ116" s="100"/>
      <c r="ER116" s="100"/>
      <c r="ES116" s="100"/>
      <c r="ET116" s="100"/>
      <c r="EU116" s="100"/>
      <c r="EV116" s="100"/>
      <c r="EW116" s="100"/>
      <c r="EX116" s="100"/>
      <c r="EY116" s="100"/>
      <c r="EZ116" s="100"/>
      <c r="FA116" s="100"/>
      <c r="FB116" s="100"/>
      <c r="FC116" s="100"/>
      <c r="FD116" s="100"/>
      <c r="FE116" s="100"/>
      <c r="FF116" s="100"/>
      <c r="FG116" s="100"/>
      <c r="FH116" s="100"/>
      <c r="FI116" s="100"/>
      <c r="FJ116" s="100"/>
      <c r="FK116" s="100"/>
      <c r="FL116" s="100"/>
      <c r="FM116" s="100"/>
      <c r="FN116" s="100"/>
      <c r="FO116" s="100"/>
      <c r="FP116" s="100"/>
      <c r="FQ116" s="100"/>
      <c r="FR116" s="100"/>
      <c r="FS116" s="100"/>
      <c r="FT116" s="100"/>
      <c r="FU116" s="100"/>
      <c r="FV116" s="100"/>
      <c r="FW116" s="100"/>
      <c r="FX116" s="100"/>
      <c r="FY116" s="100"/>
      <c r="FZ116" s="100"/>
      <c r="GA116" s="100"/>
      <c r="GB116" s="100"/>
      <c r="GC116" s="100"/>
      <c r="GD116" s="100"/>
      <c r="GE116" s="100"/>
      <c r="GF116" s="100"/>
      <c r="GG116" s="100"/>
      <c r="GH116" s="100"/>
      <c r="GI116" s="100"/>
      <c r="GJ116" s="100"/>
      <c r="GK116" s="100"/>
      <c r="GL116" s="100"/>
      <c r="GM116" s="100"/>
      <c r="GN116" s="100"/>
      <c r="GO116" s="100"/>
      <c r="GP116" s="100"/>
      <c r="GQ116" s="100"/>
      <c r="GR116" s="100"/>
      <c r="GS116" s="100"/>
      <c r="GT116" s="100"/>
      <c r="GU116" s="100"/>
      <c r="GV116" s="100"/>
      <c r="GW116" s="100"/>
      <c r="GX116" s="100"/>
      <c r="GY116" s="100"/>
      <c r="GZ116" s="100"/>
      <c r="HA116" s="100"/>
      <c r="HB116" s="100"/>
      <c r="HC116" s="100"/>
      <c r="HD116" s="100"/>
      <c r="HE116" s="100"/>
      <c r="HF116" s="100"/>
      <c r="HG116" s="100"/>
      <c r="HH116" s="100"/>
      <c r="HI116" s="100"/>
      <c r="HJ116" s="100"/>
      <c r="HK116" s="100"/>
      <c r="HL116" s="100"/>
      <c r="HM116" s="100"/>
      <c r="HN116" s="100"/>
      <c r="HO116" s="100"/>
      <c r="HP116" s="100"/>
    </row>
    <row r="117" spans="1:224" s="101" customFormat="1">
      <c r="A117" s="119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  <c r="EO117" s="100"/>
      <c r="EP117" s="100"/>
      <c r="EQ117" s="100"/>
      <c r="ER117" s="100"/>
      <c r="ES117" s="100"/>
      <c r="ET117" s="100"/>
      <c r="EU117" s="100"/>
      <c r="EV117" s="100"/>
      <c r="EW117" s="100"/>
      <c r="EX117" s="100"/>
      <c r="EY117" s="100"/>
      <c r="EZ117" s="100"/>
      <c r="FA117" s="100"/>
      <c r="FB117" s="100"/>
      <c r="FC117" s="100"/>
      <c r="FD117" s="100"/>
      <c r="FE117" s="100"/>
      <c r="FF117" s="100"/>
      <c r="FG117" s="100"/>
      <c r="FH117" s="100"/>
      <c r="FI117" s="100"/>
      <c r="FJ117" s="100"/>
      <c r="FK117" s="100"/>
      <c r="FL117" s="100"/>
      <c r="FM117" s="100"/>
      <c r="FN117" s="100"/>
      <c r="FO117" s="100"/>
      <c r="FP117" s="100"/>
      <c r="FQ117" s="100"/>
      <c r="FR117" s="100"/>
      <c r="FS117" s="100"/>
      <c r="FT117" s="100"/>
      <c r="FU117" s="100"/>
      <c r="FV117" s="100"/>
      <c r="FW117" s="100"/>
      <c r="FX117" s="100"/>
      <c r="FY117" s="100"/>
      <c r="FZ117" s="100"/>
      <c r="GA117" s="100"/>
      <c r="GB117" s="100"/>
      <c r="GC117" s="100"/>
      <c r="GD117" s="100"/>
      <c r="GE117" s="100"/>
      <c r="GF117" s="100"/>
      <c r="GG117" s="100"/>
      <c r="GH117" s="100"/>
      <c r="GI117" s="100"/>
      <c r="GJ117" s="100"/>
      <c r="GK117" s="100"/>
      <c r="GL117" s="100"/>
      <c r="GM117" s="100"/>
      <c r="GN117" s="100"/>
      <c r="GO117" s="100"/>
      <c r="GP117" s="100"/>
      <c r="GQ117" s="100"/>
      <c r="GR117" s="100"/>
      <c r="GS117" s="100"/>
      <c r="GT117" s="100"/>
      <c r="GU117" s="100"/>
      <c r="GV117" s="100"/>
      <c r="GW117" s="100"/>
      <c r="GX117" s="100"/>
      <c r="GY117" s="100"/>
      <c r="GZ117" s="100"/>
      <c r="HA117" s="100"/>
      <c r="HB117" s="100"/>
      <c r="HC117" s="100"/>
      <c r="HD117" s="100"/>
      <c r="HE117" s="100"/>
      <c r="HF117" s="100"/>
      <c r="HG117" s="100"/>
      <c r="HH117" s="100"/>
      <c r="HI117" s="100"/>
      <c r="HJ117" s="100"/>
      <c r="HK117" s="100"/>
      <c r="HL117" s="100"/>
      <c r="HM117" s="100"/>
      <c r="HN117" s="100"/>
      <c r="HO117" s="100"/>
      <c r="HP117" s="100"/>
    </row>
    <row r="118" spans="1:224" s="101" customFormat="1">
      <c r="A118" s="119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  <c r="EO118" s="100"/>
      <c r="EP118" s="100"/>
      <c r="EQ118" s="100"/>
      <c r="ER118" s="100"/>
      <c r="ES118" s="100"/>
      <c r="ET118" s="100"/>
      <c r="EU118" s="100"/>
      <c r="EV118" s="100"/>
      <c r="EW118" s="100"/>
      <c r="EX118" s="100"/>
      <c r="EY118" s="100"/>
      <c r="EZ118" s="100"/>
      <c r="FA118" s="100"/>
      <c r="FB118" s="100"/>
      <c r="FC118" s="100"/>
      <c r="FD118" s="100"/>
      <c r="FE118" s="100"/>
      <c r="FF118" s="100"/>
      <c r="FG118" s="100"/>
      <c r="FH118" s="100"/>
      <c r="FI118" s="100"/>
      <c r="FJ118" s="100"/>
      <c r="FK118" s="100"/>
      <c r="FL118" s="100"/>
      <c r="FM118" s="100"/>
      <c r="FN118" s="100"/>
      <c r="FO118" s="100"/>
      <c r="FP118" s="100"/>
      <c r="FQ118" s="100"/>
      <c r="FR118" s="100"/>
      <c r="FS118" s="100"/>
      <c r="FT118" s="100"/>
      <c r="FU118" s="100"/>
      <c r="FV118" s="100"/>
      <c r="FW118" s="100"/>
      <c r="FX118" s="100"/>
      <c r="FY118" s="100"/>
      <c r="FZ118" s="100"/>
      <c r="GA118" s="100"/>
      <c r="GB118" s="100"/>
      <c r="GC118" s="100"/>
      <c r="GD118" s="100"/>
      <c r="GE118" s="100"/>
      <c r="GF118" s="100"/>
      <c r="GG118" s="100"/>
      <c r="GH118" s="100"/>
      <c r="GI118" s="100"/>
      <c r="GJ118" s="100"/>
      <c r="GK118" s="100"/>
      <c r="GL118" s="100"/>
      <c r="GM118" s="100"/>
      <c r="GN118" s="100"/>
      <c r="GO118" s="100"/>
      <c r="GP118" s="100"/>
      <c r="GQ118" s="100"/>
      <c r="GR118" s="100"/>
      <c r="GS118" s="100"/>
      <c r="GT118" s="100"/>
      <c r="GU118" s="100"/>
      <c r="GV118" s="100"/>
      <c r="GW118" s="100"/>
      <c r="GX118" s="100"/>
      <c r="GY118" s="100"/>
      <c r="GZ118" s="100"/>
      <c r="HA118" s="100"/>
      <c r="HB118" s="100"/>
      <c r="HC118" s="100"/>
      <c r="HD118" s="100"/>
      <c r="HE118" s="100"/>
      <c r="HF118" s="100"/>
      <c r="HG118" s="100"/>
      <c r="HH118" s="100"/>
      <c r="HI118" s="100"/>
      <c r="HJ118" s="100"/>
      <c r="HK118" s="100"/>
      <c r="HL118" s="100"/>
      <c r="HM118" s="100"/>
      <c r="HN118" s="100"/>
      <c r="HO118" s="100"/>
      <c r="HP118" s="100"/>
    </row>
    <row r="119" spans="1:224" s="101" customFormat="1">
      <c r="A119" s="119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  <c r="EO119" s="100"/>
      <c r="EP119" s="100"/>
      <c r="EQ119" s="100"/>
      <c r="ER119" s="100"/>
      <c r="ES119" s="100"/>
      <c r="ET119" s="100"/>
      <c r="EU119" s="100"/>
      <c r="EV119" s="100"/>
      <c r="EW119" s="100"/>
      <c r="EX119" s="100"/>
      <c r="EY119" s="100"/>
      <c r="EZ119" s="100"/>
      <c r="FA119" s="100"/>
      <c r="FB119" s="100"/>
      <c r="FC119" s="100"/>
      <c r="FD119" s="100"/>
      <c r="FE119" s="100"/>
      <c r="FF119" s="100"/>
      <c r="FG119" s="100"/>
      <c r="FH119" s="100"/>
      <c r="FI119" s="100"/>
      <c r="FJ119" s="100"/>
      <c r="FK119" s="100"/>
      <c r="FL119" s="100"/>
      <c r="FM119" s="100"/>
      <c r="FN119" s="100"/>
      <c r="FO119" s="100"/>
      <c r="FP119" s="100"/>
      <c r="FQ119" s="100"/>
      <c r="FR119" s="100"/>
      <c r="FS119" s="100"/>
      <c r="FT119" s="100"/>
      <c r="FU119" s="100"/>
      <c r="FV119" s="100"/>
      <c r="FW119" s="100"/>
      <c r="FX119" s="100"/>
      <c r="FY119" s="100"/>
      <c r="FZ119" s="100"/>
      <c r="GA119" s="100"/>
      <c r="GB119" s="100"/>
      <c r="GC119" s="100"/>
      <c r="GD119" s="100"/>
      <c r="GE119" s="100"/>
      <c r="GF119" s="100"/>
      <c r="GG119" s="100"/>
      <c r="GH119" s="100"/>
      <c r="GI119" s="100"/>
      <c r="GJ119" s="100"/>
      <c r="GK119" s="100"/>
      <c r="GL119" s="100"/>
      <c r="GM119" s="100"/>
      <c r="GN119" s="100"/>
      <c r="GO119" s="100"/>
      <c r="GP119" s="100"/>
      <c r="GQ119" s="100"/>
      <c r="GR119" s="100"/>
      <c r="GS119" s="100"/>
      <c r="GT119" s="100"/>
      <c r="GU119" s="100"/>
      <c r="GV119" s="100"/>
      <c r="GW119" s="100"/>
      <c r="GX119" s="100"/>
      <c r="GY119" s="100"/>
      <c r="GZ119" s="100"/>
      <c r="HA119" s="100"/>
      <c r="HB119" s="100"/>
      <c r="HC119" s="100"/>
      <c r="HD119" s="100"/>
      <c r="HE119" s="100"/>
      <c r="HF119" s="100"/>
      <c r="HG119" s="100"/>
      <c r="HH119" s="100"/>
      <c r="HI119" s="100"/>
      <c r="HJ119" s="100"/>
      <c r="HK119" s="100"/>
      <c r="HL119" s="100"/>
      <c r="HM119" s="100"/>
      <c r="HN119" s="100"/>
      <c r="HO119" s="100"/>
      <c r="HP119" s="100"/>
    </row>
    <row r="120" spans="1:224" s="101" customFormat="1">
      <c r="A120" s="119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  <c r="EO120" s="100"/>
      <c r="EP120" s="100"/>
      <c r="EQ120" s="100"/>
      <c r="ER120" s="100"/>
      <c r="ES120" s="100"/>
      <c r="ET120" s="100"/>
      <c r="EU120" s="100"/>
      <c r="EV120" s="100"/>
      <c r="EW120" s="100"/>
      <c r="EX120" s="100"/>
      <c r="EY120" s="100"/>
      <c r="EZ120" s="100"/>
      <c r="FA120" s="100"/>
      <c r="FB120" s="100"/>
      <c r="FC120" s="100"/>
      <c r="FD120" s="100"/>
      <c r="FE120" s="100"/>
      <c r="FF120" s="100"/>
      <c r="FG120" s="100"/>
      <c r="FH120" s="100"/>
      <c r="FI120" s="100"/>
      <c r="FJ120" s="100"/>
      <c r="FK120" s="100"/>
      <c r="FL120" s="100"/>
      <c r="FM120" s="100"/>
      <c r="FN120" s="100"/>
      <c r="FO120" s="100"/>
      <c r="FP120" s="100"/>
      <c r="FQ120" s="100"/>
      <c r="FR120" s="100"/>
      <c r="FS120" s="100"/>
      <c r="FT120" s="100"/>
      <c r="FU120" s="100"/>
      <c r="FV120" s="100"/>
      <c r="FW120" s="100"/>
      <c r="FX120" s="100"/>
      <c r="FY120" s="100"/>
      <c r="FZ120" s="100"/>
      <c r="GA120" s="100"/>
      <c r="GB120" s="100"/>
      <c r="GC120" s="100"/>
      <c r="GD120" s="100"/>
      <c r="GE120" s="100"/>
      <c r="GF120" s="100"/>
      <c r="GG120" s="100"/>
      <c r="GH120" s="100"/>
      <c r="GI120" s="100"/>
      <c r="GJ120" s="100"/>
      <c r="GK120" s="100"/>
      <c r="GL120" s="100"/>
      <c r="GM120" s="100"/>
      <c r="GN120" s="100"/>
      <c r="GO120" s="100"/>
      <c r="GP120" s="100"/>
      <c r="GQ120" s="100"/>
      <c r="GR120" s="100"/>
      <c r="GS120" s="100"/>
      <c r="GT120" s="100"/>
      <c r="GU120" s="100"/>
      <c r="GV120" s="100"/>
      <c r="GW120" s="100"/>
      <c r="GX120" s="100"/>
      <c r="GY120" s="100"/>
      <c r="GZ120" s="100"/>
      <c r="HA120" s="100"/>
      <c r="HB120" s="100"/>
      <c r="HC120" s="100"/>
      <c r="HD120" s="100"/>
      <c r="HE120" s="100"/>
      <c r="HF120" s="100"/>
      <c r="HG120" s="100"/>
      <c r="HH120" s="100"/>
      <c r="HI120" s="100"/>
      <c r="HJ120" s="100"/>
      <c r="HK120" s="100"/>
      <c r="HL120" s="100"/>
      <c r="HM120" s="100"/>
      <c r="HN120" s="100"/>
      <c r="HO120" s="100"/>
      <c r="HP120" s="100"/>
    </row>
    <row r="121" spans="1:224" s="101" customFormat="1">
      <c r="A121" s="119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  <c r="EO121" s="100"/>
      <c r="EP121" s="100"/>
      <c r="EQ121" s="100"/>
      <c r="ER121" s="100"/>
      <c r="ES121" s="100"/>
      <c r="ET121" s="100"/>
      <c r="EU121" s="100"/>
      <c r="EV121" s="100"/>
      <c r="EW121" s="100"/>
      <c r="EX121" s="100"/>
      <c r="EY121" s="100"/>
      <c r="EZ121" s="100"/>
      <c r="FA121" s="100"/>
      <c r="FB121" s="100"/>
      <c r="FC121" s="100"/>
      <c r="FD121" s="100"/>
      <c r="FE121" s="100"/>
      <c r="FF121" s="100"/>
      <c r="FG121" s="100"/>
      <c r="FH121" s="100"/>
      <c r="FI121" s="100"/>
      <c r="FJ121" s="100"/>
      <c r="FK121" s="100"/>
      <c r="FL121" s="100"/>
      <c r="FM121" s="100"/>
      <c r="FN121" s="100"/>
      <c r="FO121" s="100"/>
      <c r="FP121" s="100"/>
      <c r="FQ121" s="100"/>
      <c r="FR121" s="100"/>
      <c r="FS121" s="100"/>
      <c r="FT121" s="100"/>
      <c r="FU121" s="100"/>
      <c r="FV121" s="100"/>
      <c r="FW121" s="100"/>
      <c r="FX121" s="100"/>
      <c r="FY121" s="100"/>
      <c r="FZ121" s="100"/>
      <c r="GA121" s="100"/>
      <c r="GB121" s="100"/>
      <c r="GC121" s="100"/>
      <c r="GD121" s="100"/>
      <c r="GE121" s="100"/>
      <c r="GF121" s="100"/>
      <c r="GG121" s="100"/>
      <c r="GH121" s="100"/>
      <c r="GI121" s="100"/>
      <c r="GJ121" s="100"/>
      <c r="GK121" s="100"/>
      <c r="GL121" s="100"/>
      <c r="GM121" s="100"/>
      <c r="GN121" s="100"/>
      <c r="GO121" s="100"/>
      <c r="GP121" s="100"/>
      <c r="GQ121" s="100"/>
      <c r="GR121" s="100"/>
      <c r="GS121" s="100"/>
      <c r="GT121" s="100"/>
      <c r="GU121" s="100"/>
      <c r="GV121" s="100"/>
      <c r="GW121" s="100"/>
      <c r="GX121" s="100"/>
      <c r="GY121" s="100"/>
      <c r="GZ121" s="100"/>
      <c r="HA121" s="100"/>
      <c r="HB121" s="100"/>
      <c r="HC121" s="100"/>
      <c r="HD121" s="100"/>
      <c r="HE121" s="100"/>
      <c r="HF121" s="100"/>
      <c r="HG121" s="100"/>
      <c r="HH121" s="100"/>
      <c r="HI121" s="100"/>
      <c r="HJ121" s="100"/>
      <c r="HK121" s="100"/>
      <c r="HL121" s="100"/>
      <c r="HM121" s="100"/>
      <c r="HN121" s="100"/>
      <c r="HO121" s="100"/>
      <c r="HP121" s="100"/>
    </row>
    <row r="122" spans="1:224" s="101" customFormat="1">
      <c r="A122" s="119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EJ122" s="100"/>
      <c r="EK122" s="100"/>
      <c r="EL122" s="100"/>
      <c r="EM122" s="100"/>
      <c r="EN122" s="100"/>
      <c r="EO122" s="100"/>
      <c r="EP122" s="100"/>
      <c r="EQ122" s="100"/>
      <c r="ER122" s="100"/>
      <c r="ES122" s="100"/>
      <c r="ET122" s="100"/>
      <c r="EU122" s="100"/>
      <c r="EV122" s="100"/>
      <c r="EW122" s="100"/>
      <c r="EX122" s="100"/>
      <c r="EY122" s="100"/>
      <c r="EZ122" s="100"/>
      <c r="FA122" s="100"/>
      <c r="FB122" s="100"/>
      <c r="FC122" s="100"/>
      <c r="FD122" s="100"/>
      <c r="FE122" s="100"/>
      <c r="FF122" s="100"/>
      <c r="FG122" s="100"/>
      <c r="FH122" s="100"/>
      <c r="FI122" s="100"/>
      <c r="FJ122" s="100"/>
      <c r="FK122" s="100"/>
      <c r="FL122" s="100"/>
      <c r="FM122" s="100"/>
      <c r="FN122" s="100"/>
      <c r="FO122" s="100"/>
      <c r="FP122" s="100"/>
      <c r="FQ122" s="100"/>
      <c r="FR122" s="100"/>
      <c r="FS122" s="100"/>
      <c r="FT122" s="100"/>
      <c r="FU122" s="100"/>
      <c r="FV122" s="100"/>
      <c r="FW122" s="100"/>
      <c r="FX122" s="100"/>
      <c r="FY122" s="100"/>
      <c r="FZ122" s="100"/>
      <c r="GA122" s="100"/>
      <c r="GB122" s="100"/>
      <c r="GC122" s="100"/>
      <c r="GD122" s="100"/>
      <c r="GE122" s="100"/>
      <c r="GF122" s="100"/>
      <c r="GG122" s="100"/>
      <c r="GH122" s="100"/>
      <c r="GI122" s="100"/>
      <c r="GJ122" s="100"/>
      <c r="GK122" s="100"/>
      <c r="GL122" s="100"/>
      <c r="GM122" s="100"/>
      <c r="GN122" s="100"/>
      <c r="GO122" s="100"/>
      <c r="GP122" s="100"/>
      <c r="GQ122" s="100"/>
      <c r="GR122" s="100"/>
      <c r="GS122" s="100"/>
      <c r="GT122" s="100"/>
      <c r="GU122" s="100"/>
      <c r="GV122" s="100"/>
      <c r="GW122" s="100"/>
      <c r="GX122" s="100"/>
      <c r="GY122" s="100"/>
      <c r="GZ122" s="100"/>
      <c r="HA122" s="100"/>
      <c r="HB122" s="100"/>
      <c r="HC122" s="100"/>
      <c r="HD122" s="100"/>
      <c r="HE122" s="100"/>
      <c r="HF122" s="100"/>
      <c r="HG122" s="100"/>
      <c r="HH122" s="100"/>
      <c r="HI122" s="100"/>
      <c r="HJ122" s="100"/>
      <c r="HK122" s="100"/>
      <c r="HL122" s="100"/>
      <c r="HM122" s="100"/>
      <c r="HN122" s="100"/>
      <c r="HO122" s="100"/>
      <c r="HP122" s="100"/>
    </row>
    <row r="123" spans="1:224" s="101" customFormat="1">
      <c r="A123" s="119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EJ123" s="100"/>
      <c r="EK123" s="100"/>
      <c r="EL123" s="100"/>
      <c r="EM123" s="100"/>
      <c r="EN123" s="100"/>
      <c r="EO123" s="100"/>
      <c r="EP123" s="100"/>
      <c r="EQ123" s="100"/>
      <c r="ER123" s="100"/>
      <c r="ES123" s="100"/>
      <c r="ET123" s="100"/>
      <c r="EU123" s="100"/>
      <c r="EV123" s="100"/>
      <c r="EW123" s="100"/>
      <c r="EX123" s="100"/>
      <c r="EY123" s="100"/>
      <c r="EZ123" s="100"/>
      <c r="FA123" s="100"/>
      <c r="FB123" s="100"/>
      <c r="FC123" s="100"/>
      <c r="FD123" s="100"/>
      <c r="FE123" s="100"/>
      <c r="FF123" s="100"/>
      <c r="FG123" s="100"/>
      <c r="FH123" s="100"/>
      <c r="FI123" s="100"/>
      <c r="FJ123" s="100"/>
      <c r="FK123" s="100"/>
      <c r="FL123" s="100"/>
      <c r="FM123" s="100"/>
      <c r="FN123" s="100"/>
      <c r="FO123" s="100"/>
      <c r="FP123" s="100"/>
      <c r="FQ123" s="100"/>
      <c r="FR123" s="100"/>
      <c r="FS123" s="100"/>
      <c r="FT123" s="100"/>
      <c r="FU123" s="100"/>
      <c r="FV123" s="100"/>
      <c r="FW123" s="100"/>
      <c r="FX123" s="100"/>
      <c r="FY123" s="100"/>
      <c r="FZ123" s="100"/>
      <c r="GA123" s="100"/>
      <c r="GB123" s="100"/>
      <c r="GC123" s="100"/>
      <c r="GD123" s="100"/>
      <c r="GE123" s="100"/>
      <c r="GF123" s="100"/>
      <c r="GG123" s="100"/>
      <c r="GH123" s="100"/>
      <c r="GI123" s="100"/>
      <c r="GJ123" s="100"/>
      <c r="GK123" s="100"/>
      <c r="GL123" s="100"/>
      <c r="GM123" s="100"/>
      <c r="GN123" s="100"/>
      <c r="GO123" s="100"/>
      <c r="GP123" s="100"/>
      <c r="GQ123" s="100"/>
      <c r="GR123" s="100"/>
      <c r="GS123" s="100"/>
      <c r="GT123" s="100"/>
      <c r="GU123" s="100"/>
      <c r="GV123" s="100"/>
      <c r="GW123" s="100"/>
      <c r="GX123" s="100"/>
      <c r="GY123" s="100"/>
      <c r="GZ123" s="100"/>
      <c r="HA123" s="100"/>
      <c r="HB123" s="100"/>
      <c r="HC123" s="100"/>
      <c r="HD123" s="100"/>
      <c r="HE123" s="100"/>
      <c r="HF123" s="100"/>
      <c r="HG123" s="100"/>
      <c r="HH123" s="100"/>
      <c r="HI123" s="100"/>
      <c r="HJ123" s="100"/>
      <c r="HK123" s="100"/>
      <c r="HL123" s="100"/>
      <c r="HM123" s="100"/>
      <c r="HN123" s="100"/>
      <c r="HO123" s="100"/>
      <c r="HP123" s="100"/>
    </row>
    <row r="124" spans="1:224" s="101" customFormat="1">
      <c r="A124" s="119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</row>
    <row r="125" spans="1:224" s="101" customFormat="1">
      <c r="A125" s="119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EJ125" s="100"/>
      <c r="EK125" s="100"/>
      <c r="EL125" s="100"/>
      <c r="EM125" s="100"/>
      <c r="EN125" s="100"/>
      <c r="EO125" s="100"/>
      <c r="EP125" s="100"/>
      <c r="EQ125" s="100"/>
      <c r="ER125" s="100"/>
      <c r="ES125" s="100"/>
      <c r="ET125" s="100"/>
      <c r="EU125" s="100"/>
      <c r="EV125" s="100"/>
      <c r="EW125" s="100"/>
      <c r="EX125" s="100"/>
      <c r="EY125" s="100"/>
      <c r="EZ125" s="100"/>
      <c r="FA125" s="100"/>
      <c r="FB125" s="100"/>
      <c r="FC125" s="100"/>
      <c r="FD125" s="100"/>
      <c r="FE125" s="100"/>
      <c r="FF125" s="100"/>
      <c r="FG125" s="100"/>
      <c r="FH125" s="100"/>
      <c r="FI125" s="100"/>
      <c r="FJ125" s="100"/>
      <c r="FK125" s="100"/>
      <c r="FL125" s="100"/>
      <c r="FM125" s="100"/>
      <c r="FN125" s="100"/>
      <c r="FO125" s="100"/>
      <c r="FP125" s="100"/>
      <c r="FQ125" s="100"/>
      <c r="FR125" s="100"/>
      <c r="FS125" s="100"/>
      <c r="FT125" s="100"/>
      <c r="FU125" s="100"/>
      <c r="FV125" s="100"/>
      <c r="FW125" s="100"/>
      <c r="FX125" s="100"/>
      <c r="FY125" s="100"/>
      <c r="FZ125" s="100"/>
      <c r="GA125" s="100"/>
      <c r="GB125" s="100"/>
      <c r="GC125" s="100"/>
      <c r="GD125" s="100"/>
      <c r="GE125" s="100"/>
      <c r="GF125" s="100"/>
      <c r="GG125" s="100"/>
      <c r="GH125" s="100"/>
      <c r="GI125" s="100"/>
      <c r="GJ125" s="100"/>
      <c r="GK125" s="100"/>
      <c r="GL125" s="100"/>
      <c r="GM125" s="100"/>
      <c r="GN125" s="100"/>
      <c r="GO125" s="100"/>
      <c r="GP125" s="100"/>
      <c r="GQ125" s="100"/>
      <c r="GR125" s="100"/>
      <c r="GS125" s="100"/>
      <c r="GT125" s="100"/>
      <c r="GU125" s="100"/>
      <c r="GV125" s="100"/>
      <c r="GW125" s="100"/>
      <c r="GX125" s="100"/>
      <c r="GY125" s="100"/>
      <c r="GZ125" s="100"/>
      <c r="HA125" s="100"/>
      <c r="HB125" s="100"/>
      <c r="HC125" s="100"/>
      <c r="HD125" s="100"/>
      <c r="HE125" s="100"/>
      <c r="HF125" s="100"/>
      <c r="HG125" s="100"/>
      <c r="HH125" s="100"/>
      <c r="HI125" s="100"/>
      <c r="HJ125" s="100"/>
      <c r="HK125" s="100"/>
      <c r="HL125" s="100"/>
      <c r="HM125" s="100"/>
      <c r="HN125" s="100"/>
      <c r="HO125" s="100"/>
      <c r="HP125" s="100"/>
    </row>
    <row r="126" spans="1:224" s="101" customFormat="1">
      <c r="A126" s="119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EJ126" s="100"/>
      <c r="EK126" s="100"/>
      <c r="EL126" s="100"/>
      <c r="EM126" s="100"/>
      <c r="EN126" s="100"/>
      <c r="EO126" s="100"/>
      <c r="EP126" s="100"/>
      <c r="EQ126" s="100"/>
      <c r="ER126" s="100"/>
      <c r="ES126" s="100"/>
      <c r="ET126" s="100"/>
      <c r="EU126" s="100"/>
      <c r="EV126" s="100"/>
      <c r="EW126" s="100"/>
      <c r="EX126" s="100"/>
      <c r="EY126" s="100"/>
      <c r="EZ126" s="100"/>
      <c r="FA126" s="100"/>
      <c r="FB126" s="100"/>
      <c r="FC126" s="100"/>
      <c r="FD126" s="100"/>
      <c r="FE126" s="100"/>
      <c r="FF126" s="100"/>
      <c r="FG126" s="100"/>
      <c r="FH126" s="100"/>
      <c r="FI126" s="100"/>
      <c r="FJ126" s="100"/>
      <c r="FK126" s="100"/>
      <c r="FL126" s="100"/>
      <c r="FM126" s="100"/>
      <c r="FN126" s="100"/>
      <c r="FO126" s="100"/>
      <c r="FP126" s="100"/>
      <c r="FQ126" s="100"/>
      <c r="FR126" s="100"/>
      <c r="FS126" s="100"/>
      <c r="FT126" s="100"/>
      <c r="FU126" s="100"/>
      <c r="FV126" s="100"/>
      <c r="FW126" s="100"/>
      <c r="FX126" s="100"/>
      <c r="FY126" s="100"/>
      <c r="FZ126" s="100"/>
      <c r="GA126" s="100"/>
      <c r="GB126" s="100"/>
      <c r="GC126" s="100"/>
      <c r="GD126" s="100"/>
      <c r="GE126" s="100"/>
      <c r="GF126" s="100"/>
      <c r="GG126" s="100"/>
      <c r="GH126" s="100"/>
      <c r="GI126" s="100"/>
      <c r="GJ126" s="100"/>
      <c r="GK126" s="100"/>
      <c r="GL126" s="100"/>
      <c r="GM126" s="100"/>
      <c r="GN126" s="100"/>
      <c r="GO126" s="100"/>
      <c r="GP126" s="100"/>
      <c r="GQ126" s="100"/>
      <c r="GR126" s="100"/>
      <c r="GS126" s="100"/>
      <c r="GT126" s="100"/>
      <c r="GU126" s="100"/>
      <c r="GV126" s="100"/>
      <c r="GW126" s="100"/>
      <c r="GX126" s="100"/>
      <c r="GY126" s="100"/>
      <c r="GZ126" s="100"/>
      <c r="HA126" s="100"/>
      <c r="HB126" s="100"/>
      <c r="HC126" s="100"/>
      <c r="HD126" s="100"/>
      <c r="HE126" s="100"/>
      <c r="HF126" s="100"/>
      <c r="HG126" s="100"/>
      <c r="HH126" s="100"/>
      <c r="HI126" s="100"/>
      <c r="HJ126" s="100"/>
      <c r="HK126" s="100"/>
      <c r="HL126" s="100"/>
      <c r="HM126" s="100"/>
      <c r="HN126" s="100"/>
      <c r="HO126" s="100"/>
      <c r="HP126" s="100"/>
    </row>
    <row r="127" spans="1:224" s="101" customFormat="1">
      <c r="A127" s="119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EJ127" s="100"/>
      <c r="EK127" s="100"/>
      <c r="EL127" s="100"/>
      <c r="EM127" s="100"/>
      <c r="EN127" s="100"/>
      <c r="EO127" s="100"/>
      <c r="EP127" s="100"/>
      <c r="EQ127" s="100"/>
      <c r="ER127" s="100"/>
      <c r="ES127" s="100"/>
      <c r="ET127" s="100"/>
      <c r="EU127" s="100"/>
      <c r="EV127" s="100"/>
      <c r="EW127" s="100"/>
      <c r="EX127" s="100"/>
      <c r="EY127" s="100"/>
      <c r="EZ127" s="100"/>
      <c r="FA127" s="100"/>
      <c r="FB127" s="100"/>
      <c r="FC127" s="100"/>
      <c r="FD127" s="100"/>
      <c r="FE127" s="100"/>
      <c r="FF127" s="100"/>
      <c r="FG127" s="100"/>
      <c r="FH127" s="100"/>
      <c r="FI127" s="100"/>
      <c r="FJ127" s="100"/>
      <c r="FK127" s="100"/>
      <c r="FL127" s="100"/>
      <c r="FM127" s="100"/>
      <c r="FN127" s="100"/>
      <c r="FO127" s="100"/>
      <c r="FP127" s="100"/>
      <c r="FQ127" s="100"/>
      <c r="FR127" s="100"/>
      <c r="FS127" s="100"/>
      <c r="FT127" s="100"/>
      <c r="FU127" s="100"/>
      <c r="FV127" s="100"/>
      <c r="FW127" s="100"/>
      <c r="FX127" s="100"/>
      <c r="FY127" s="100"/>
      <c r="FZ127" s="100"/>
      <c r="GA127" s="100"/>
      <c r="GB127" s="100"/>
      <c r="GC127" s="100"/>
      <c r="GD127" s="100"/>
      <c r="GE127" s="100"/>
      <c r="GF127" s="100"/>
      <c r="GG127" s="100"/>
      <c r="GH127" s="100"/>
      <c r="GI127" s="100"/>
      <c r="GJ127" s="100"/>
      <c r="GK127" s="100"/>
      <c r="GL127" s="100"/>
      <c r="GM127" s="100"/>
      <c r="GN127" s="100"/>
      <c r="GO127" s="100"/>
      <c r="GP127" s="100"/>
      <c r="GQ127" s="100"/>
      <c r="GR127" s="100"/>
      <c r="GS127" s="100"/>
      <c r="GT127" s="100"/>
      <c r="GU127" s="100"/>
      <c r="GV127" s="100"/>
      <c r="GW127" s="100"/>
      <c r="GX127" s="100"/>
      <c r="GY127" s="100"/>
      <c r="GZ127" s="100"/>
      <c r="HA127" s="100"/>
      <c r="HB127" s="100"/>
      <c r="HC127" s="100"/>
      <c r="HD127" s="100"/>
      <c r="HE127" s="100"/>
      <c r="HF127" s="100"/>
      <c r="HG127" s="100"/>
      <c r="HH127" s="100"/>
      <c r="HI127" s="100"/>
      <c r="HJ127" s="100"/>
      <c r="HK127" s="100"/>
      <c r="HL127" s="100"/>
      <c r="HM127" s="100"/>
      <c r="HN127" s="100"/>
      <c r="HO127" s="100"/>
      <c r="HP127" s="100"/>
    </row>
    <row r="128" spans="1:224" s="101" customFormat="1">
      <c r="A128" s="119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EJ128" s="100"/>
      <c r="EK128" s="100"/>
      <c r="EL128" s="100"/>
      <c r="EM128" s="100"/>
      <c r="EN128" s="100"/>
      <c r="EO128" s="100"/>
      <c r="EP128" s="100"/>
      <c r="EQ128" s="100"/>
      <c r="ER128" s="100"/>
      <c r="ES128" s="100"/>
      <c r="ET128" s="100"/>
      <c r="EU128" s="100"/>
      <c r="EV128" s="100"/>
      <c r="EW128" s="100"/>
      <c r="EX128" s="100"/>
      <c r="EY128" s="100"/>
      <c r="EZ128" s="100"/>
      <c r="FA128" s="100"/>
      <c r="FB128" s="100"/>
      <c r="FC128" s="100"/>
      <c r="FD128" s="100"/>
      <c r="FE128" s="100"/>
      <c r="FF128" s="100"/>
      <c r="FG128" s="100"/>
      <c r="FH128" s="100"/>
      <c r="FI128" s="100"/>
      <c r="FJ128" s="100"/>
      <c r="FK128" s="100"/>
      <c r="FL128" s="100"/>
      <c r="FM128" s="100"/>
      <c r="FN128" s="100"/>
      <c r="FO128" s="100"/>
      <c r="FP128" s="100"/>
      <c r="FQ128" s="100"/>
      <c r="FR128" s="100"/>
      <c r="FS128" s="100"/>
      <c r="FT128" s="100"/>
      <c r="FU128" s="100"/>
      <c r="FV128" s="100"/>
      <c r="FW128" s="100"/>
      <c r="FX128" s="100"/>
      <c r="FY128" s="100"/>
      <c r="FZ128" s="100"/>
      <c r="GA128" s="100"/>
      <c r="GB128" s="100"/>
      <c r="GC128" s="100"/>
      <c r="GD128" s="100"/>
      <c r="GE128" s="100"/>
      <c r="GF128" s="100"/>
      <c r="GG128" s="100"/>
      <c r="GH128" s="100"/>
      <c r="GI128" s="100"/>
      <c r="GJ128" s="100"/>
      <c r="GK128" s="100"/>
      <c r="GL128" s="100"/>
      <c r="GM128" s="100"/>
      <c r="GN128" s="100"/>
      <c r="GO128" s="100"/>
      <c r="GP128" s="100"/>
      <c r="GQ128" s="100"/>
      <c r="GR128" s="100"/>
      <c r="GS128" s="100"/>
      <c r="GT128" s="100"/>
      <c r="GU128" s="100"/>
      <c r="GV128" s="100"/>
      <c r="GW128" s="100"/>
      <c r="GX128" s="100"/>
      <c r="GY128" s="100"/>
      <c r="GZ128" s="100"/>
      <c r="HA128" s="100"/>
      <c r="HB128" s="100"/>
      <c r="HC128" s="100"/>
      <c r="HD128" s="100"/>
      <c r="HE128" s="100"/>
      <c r="HF128" s="100"/>
      <c r="HG128" s="100"/>
      <c r="HH128" s="100"/>
      <c r="HI128" s="100"/>
      <c r="HJ128" s="100"/>
      <c r="HK128" s="100"/>
      <c r="HL128" s="100"/>
      <c r="HM128" s="100"/>
      <c r="HN128" s="100"/>
      <c r="HO128" s="100"/>
      <c r="HP128" s="100"/>
    </row>
    <row r="129" spans="1:224" s="101" customFormat="1">
      <c r="A129" s="119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EJ129" s="100"/>
      <c r="EK129" s="100"/>
      <c r="EL129" s="100"/>
      <c r="EM129" s="100"/>
      <c r="EN129" s="100"/>
      <c r="EO129" s="100"/>
      <c r="EP129" s="100"/>
      <c r="EQ129" s="100"/>
      <c r="ER129" s="100"/>
      <c r="ES129" s="100"/>
      <c r="ET129" s="100"/>
      <c r="EU129" s="100"/>
      <c r="EV129" s="100"/>
      <c r="EW129" s="100"/>
      <c r="EX129" s="100"/>
      <c r="EY129" s="100"/>
      <c r="EZ129" s="100"/>
      <c r="FA129" s="100"/>
      <c r="FB129" s="100"/>
      <c r="FC129" s="100"/>
      <c r="FD129" s="100"/>
      <c r="FE129" s="100"/>
      <c r="FF129" s="100"/>
      <c r="FG129" s="100"/>
      <c r="FH129" s="100"/>
      <c r="FI129" s="100"/>
      <c r="FJ129" s="100"/>
      <c r="FK129" s="100"/>
      <c r="FL129" s="100"/>
      <c r="FM129" s="100"/>
      <c r="FN129" s="100"/>
      <c r="FO129" s="100"/>
      <c r="FP129" s="100"/>
      <c r="FQ129" s="100"/>
      <c r="FR129" s="100"/>
      <c r="FS129" s="100"/>
      <c r="FT129" s="100"/>
      <c r="FU129" s="100"/>
      <c r="FV129" s="100"/>
      <c r="FW129" s="100"/>
      <c r="FX129" s="100"/>
      <c r="FY129" s="100"/>
      <c r="FZ129" s="100"/>
      <c r="GA129" s="100"/>
      <c r="GB129" s="100"/>
      <c r="GC129" s="100"/>
      <c r="GD129" s="100"/>
      <c r="GE129" s="100"/>
      <c r="GF129" s="100"/>
      <c r="GG129" s="100"/>
      <c r="GH129" s="100"/>
      <c r="GI129" s="100"/>
      <c r="GJ129" s="100"/>
      <c r="GK129" s="100"/>
      <c r="GL129" s="100"/>
      <c r="GM129" s="100"/>
      <c r="GN129" s="100"/>
      <c r="GO129" s="100"/>
      <c r="GP129" s="100"/>
      <c r="GQ129" s="100"/>
      <c r="GR129" s="100"/>
      <c r="GS129" s="100"/>
      <c r="GT129" s="100"/>
      <c r="GU129" s="100"/>
      <c r="GV129" s="100"/>
      <c r="GW129" s="100"/>
      <c r="GX129" s="100"/>
      <c r="GY129" s="100"/>
      <c r="GZ129" s="100"/>
      <c r="HA129" s="100"/>
      <c r="HB129" s="100"/>
      <c r="HC129" s="100"/>
      <c r="HD129" s="100"/>
      <c r="HE129" s="100"/>
      <c r="HF129" s="100"/>
      <c r="HG129" s="100"/>
      <c r="HH129" s="100"/>
      <c r="HI129" s="100"/>
      <c r="HJ129" s="100"/>
      <c r="HK129" s="100"/>
      <c r="HL129" s="100"/>
      <c r="HM129" s="100"/>
      <c r="HN129" s="100"/>
      <c r="HO129" s="100"/>
      <c r="HP129" s="100"/>
    </row>
    <row r="130" spans="1:224" s="101" customFormat="1">
      <c r="A130" s="119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  <c r="HO130" s="100"/>
      <c r="HP130" s="100"/>
    </row>
    <row r="131" spans="1:224" s="101" customFormat="1">
      <c r="A131" s="119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  <c r="HO131" s="100"/>
      <c r="HP131" s="100"/>
    </row>
    <row r="132" spans="1:224" s="101" customFormat="1">
      <c r="A132" s="119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EJ132" s="100"/>
      <c r="EK132" s="100"/>
      <c r="EL132" s="100"/>
      <c r="EM132" s="100"/>
      <c r="EN132" s="100"/>
      <c r="EO132" s="100"/>
      <c r="EP132" s="100"/>
      <c r="EQ132" s="100"/>
      <c r="ER132" s="100"/>
      <c r="ES132" s="100"/>
      <c r="ET132" s="100"/>
      <c r="EU132" s="100"/>
      <c r="EV132" s="100"/>
      <c r="EW132" s="100"/>
      <c r="EX132" s="100"/>
      <c r="EY132" s="100"/>
      <c r="EZ132" s="100"/>
      <c r="FA132" s="100"/>
      <c r="FB132" s="100"/>
      <c r="FC132" s="100"/>
      <c r="FD132" s="100"/>
      <c r="FE132" s="100"/>
      <c r="FF132" s="100"/>
      <c r="FG132" s="100"/>
      <c r="FH132" s="100"/>
      <c r="FI132" s="100"/>
      <c r="FJ132" s="100"/>
      <c r="FK132" s="100"/>
      <c r="FL132" s="100"/>
      <c r="FM132" s="100"/>
      <c r="FN132" s="100"/>
      <c r="FO132" s="100"/>
      <c r="FP132" s="100"/>
      <c r="FQ132" s="100"/>
      <c r="FR132" s="100"/>
      <c r="FS132" s="100"/>
      <c r="FT132" s="100"/>
      <c r="FU132" s="100"/>
      <c r="FV132" s="100"/>
      <c r="FW132" s="100"/>
      <c r="FX132" s="100"/>
      <c r="FY132" s="100"/>
      <c r="FZ132" s="100"/>
      <c r="GA132" s="100"/>
      <c r="GB132" s="100"/>
      <c r="GC132" s="100"/>
      <c r="GD132" s="100"/>
      <c r="GE132" s="100"/>
      <c r="GF132" s="100"/>
      <c r="GG132" s="100"/>
      <c r="GH132" s="100"/>
      <c r="GI132" s="100"/>
      <c r="GJ132" s="100"/>
      <c r="GK132" s="100"/>
      <c r="GL132" s="100"/>
      <c r="GM132" s="100"/>
      <c r="GN132" s="100"/>
      <c r="GO132" s="100"/>
      <c r="GP132" s="100"/>
      <c r="GQ132" s="100"/>
      <c r="GR132" s="100"/>
      <c r="GS132" s="100"/>
      <c r="GT132" s="100"/>
      <c r="GU132" s="100"/>
      <c r="GV132" s="100"/>
      <c r="GW132" s="100"/>
      <c r="GX132" s="100"/>
      <c r="GY132" s="100"/>
      <c r="GZ132" s="100"/>
      <c r="HA132" s="100"/>
      <c r="HB132" s="100"/>
      <c r="HC132" s="100"/>
      <c r="HD132" s="100"/>
      <c r="HE132" s="100"/>
      <c r="HF132" s="100"/>
      <c r="HG132" s="100"/>
      <c r="HH132" s="100"/>
      <c r="HI132" s="100"/>
      <c r="HJ132" s="100"/>
      <c r="HK132" s="100"/>
      <c r="HL132" s="100"/>
      <c r="HM132" s="100"/>
      <c r="HN132" s="100"/>
      <c r="HO132" s="100"/>
      <c r="HP132" s="100"/>
    </row>
    <row r="133" spans="1:224" s="101" customFormat="1">
      <c r="A133" s="119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EJ133" s="100"/>
      <c r="EK133" s="100"/>
      <c r="EL133" s="100"/>
      <c r="EM133" s="100"/>
      <c r="EN133" s="100"/>
      <c r="EO133" s="100"/>
      <c r="EP133" s="100"/>
      <c r="EQ133" s="100"/>
      <c r="ER133" s="100"/>
      <c r="ES133" s="100"/>
      <c r="ET133" s="100"/>
      <c r="EU133" s="100"/>
      <c r="EV133" s="100"/>
      <c r="EW133" s="100"/>
      <c r="EX133" s="100"/>
      <c r="EY133" s="100"/>
      <c r="EZ133" s="100"/>
      <c r="FA133" s="100"/>
      <c r="FB133" s="100"/>
      <c r="FC133" s="100"/>
      <c r="FD133" s="100"/>
      <c r="FE133" s="100"/>
      <c r="FF133" s="100"/>
      <c r="FG133" s="100"/>
      <c r="FH133" s="100"/>
      <c r="FI133" s="100"/>
      <c r="FJ133" s="100"/>
      <c r="FK133" s="100"/>
      <c r="FL133" s="100"/>
      <c r="FM133" s="100"/>
      <c r="FN133" s="100"/>
      <c r="FO133" s="100"/>
      <c r="FP133" s="100"/>
      <c r="FQ133" s="100"/>
      <c r="FR133" s="100"/>
      <c r="FS133" s="100"/>
      <c r="FT133" s="100"/>
      <c r="FU133" s="100"/>
      <c r="FV133" s="100"/>
      <c r="FW133" s="100"/>
      <c r="FX133" s="100"/>
      <c r="FY133" s="100"/>
      <c r="FZ133" s="100"/>
      <c r="GA133" s="100"/>
      <c r="GB133" s="100"/>
      <c r="GC133" s="100"/>
      <c r="GD133" s="100"/>
      <c r="GE133" s="100"/>
      <c r="GF133" s="100"/>
      <c r="GG133" s="100"/>
      <c r="GH133" s="100"/>
      <c r="GI133" s="100"/>
      <c r="GJ133" s="100"/>
      <c r="GK133" s="100"/>
      <c r="GL133" s="100"/>
      <c r="GM133" s="100"/>
      <c r="GN133" s="100"/>
      <c r="GO133" s="100"/>
      <c r="GP133" s="100"/>
      <c r="GQ133" s="100"/>
      <c r="GR133" s="100"/>
      <c r="GS133" s="100"/>
      <c r="GT133" s="100"/>
      <c r="GU133" s="100"/>
      <c r="GV133" s="100"/>
      <c r="GW133" s="100"/>
      <c r="GX133" s="100"/>
      <c r="GY133" s="100"/>
      <c r="GZ133" s="100"/>
      <c r="HA133" s="100"/>
      <c r="HB133" s="100"/>
      <c r="HC133" s="100"/>
      <c r="HD133" s="100"/>
      <c r="HE133" s="100"/>
      <c r="HF133" s="100"/>
      <c r="HG133" s="100"/>
      <c r="HH133" s="100"/>
      <c r="HI133" s="100"/>
      <c r="HJ133" s="100"/>
      <c r="HK133" s="100"/>
      <c r="HL133" s="100"/>
      <c r="HM133" s="100"/>
      <c r="HN133" s="100"/>
      <c r="HO133" s="100"/>
      <c r="HP133" s="100"/>
    </row>
    <row r="134" spans="1:224" s="101" customFormat="1">
      <c r="A134" s="119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EJ134" s="100"/>
      <c r="EK134" s="100"/>
      <c r="EL134" s="100"/>
      <c r="EM134" s="100"/>
      <c r="EN134" s="100"/>
      <c r="EO134" s="100"/>
      <c r="EP134" s="100"/>
      <c r="EQ134" s="100"/>
      <c r="ER134" s="100"/>
      <c r="ES134" s="100"/>
      <c r="ET134" s="100"/>
      <c r="EU134" s="100"/>
      <c r="EV134" s="100"/>
      <c r="EW134" s="100"/>
      <c r="EX134" s="100"/>
      <c r="EY134" s="100"/>
      <c r="EZ134" s="100"/>
      <c r="FA134" s="100"/>
      <c r="FB134" s="100"/>
      <c r="FC134" s="100"/>
      <c r="FD134" s="100"/>
      <c r="FE134" s="100"/>
      <c r="FF134" s="100"/>
      <c r="FG134" s="100"/>
      <c r="FH134" s="100"/>
      <c r="FI134" s="100"/>
      <c r="FJ134" s="100"/>
      <c r="FK134" s="100"/>
      <c r="FL134" s="100"/>
      <c r="FM134" s="100"/>
      <c r="FN134" s="100"/>
      <c r="FO134" s="100"/>
      <c r="FP134" s="100"/>
      <c r="FQ134" s="100"/>
      <c r="FR134" s="100"/>
      <c r="FS134" s="100"/>
      <c r="FT134" s="100"/>
      <c r="FU134" s="100"/>
      <c r="FV134" s="100"/>
      <c r="FW134" s="100"/>
      <c r="FX134" s="100"/>
      <c r="FY134" s="100"/>
      <c r="FZ134" s="100"/>
      <c r="GA134" s="100"/>
      <c r="GB134" s="100"/>
      <c r="GC134" s="100"/>
      <c r="GD134" s="100"/>
      <c r="GE134" s="100"/>
      <c r="GF134" s="100"/>
      <c r="GG134" s="100"/>
      <c r="GH134" s="100"/>
      <c r="GI134" s="100"/>
      <c r="GJ134" s="100"/>
      <c r="GK134" s="100"/>
      <c r="GL134" s="100"/>
      <c r="GM134" s="100"/>
      <c r="GN134" s="100"/>
      <c r="GO134" s="100"/>
      <c r="GP134" s="100"/>
      <c r="GQ134" s="100"/>
      <c r="GR134" s="100"/>
      <c r="GS134" s="100"/>
      <c r="GT134" s="100"/>
      <c r="GU134" s="100"/>
      <c r="GV134" s="100"/>
      <c r="GW134" s="100"/>
      <c r="GX134" s="100"/>
      <c r="GY134" s="100"/>
      <c r="GZ134" s="100"/>
      <c r="HA134" s="100"/>
      <c r="HB134" s="100"/>
      <c r="HC134" s="100"/>
      <c r="HD134" s="100"/>
      <c r="HE134" s="100"/>
      <c r="HF134" s="100"/>
      <c r="HG134" s="100"/>
      <c r="HH134" s="100"/>
      <c r="HI134" s="100"/>
      <c r="HJ134" s="100"/>
      <c r="HK134" s="100"/>
      <c r="HL134" s="100"/>
      <c r="HM134" s="100"/>
      <c r="HN134" s="100"/>
      <c r="HO134" s="100"/>
      <c r="HP134" s="100"/>
    </row>
    <row r="135" spans="1:224" s="101" customFormat="1">
      <c r="A135" s="119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100"/>
      <c r="ES135" s="100"/>
      <c r="ET135" s="100"/>
      <c r="EU135" s="10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100"/>
      <c r="FG135" s="100"/>
      <c r="FH135" s="100"/>
      <c r="FI135" s="10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100"/>
      <c r="FU135" s="100"/>
      <c r="FV135" s="100"/>
      <c r="FW135" s="10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100"/>
      <c r="GI135" s="100"/>
      <c r="GJ135" s="100"/>
      <c r="GK135" s="10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100"/>
      <c r="GW135" s="100"/>
      <c r="GX135" s="100"/>
      <c r="GY135" s="10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100"/>
      <c r="HK135" s="100"/>
      <c r="HL135" s="100"/>
      <c r="HM135" s="100"/>
      <c r="HN135" s="100"/>
      <c r="HO135" s="100"/>
      <c r="HP135" s="100"/>
    </row>
    <row r="136" spans="1:224" s="101" customFormat="1">
      <c r="A136" s="119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EJ136" s="100"/>
      <c r="EK136" s="100"/>
      <c r="EL136" s="100"/>
      <c r="EM136" s="100"/>
      <c r="EN136" s="100"/>
      <c r="EO136" s="100"/>
      <c r="EP136" s="100"/>
      <c r="EQ136" s="100"/>
      <c r="ER136" s="100"/>
      <c r="ES136" s="100"/>
      <c r="ET136" s="100"/>
      <c r="EU136" s="100"/>
      <c r="EV136" s="100"/>
      <c r="EW136" s="100"/>
      <c r="EX136" s="100"/>
      <c r="EY136" s="100"/>
      <c r="EZ136" s="100"/>
      <c r="FA136" s="100"/>
      <c r="FB136" s="100"/>
      <c r="FC136" s="100"/>
      <c r="FD136" s="100"/>
      <c r="FE136" s="100"/>
      <c r="FF136" s="100"/>
      <c r="FG136" s="100"/>
      <c r="FH136" s="100"/>
      <c r="FI136" s="100"/>
      <c r="FJ136" s="100"/>
      <c r="FK136" s="100"/>
      <c r="FL136" s="100"/>
      <c r="FM136" s="100"/>
      <c r="FN136" s="100"/>
      <c r="FO136" s="100"/>
      <c r="FP136" s="100"/>
      <c r="FQ136" s="100"/>
      <c r="FR136" s="100"/>
      <c r="FS136" s="100"/>
      <c r="FT136" s="100"/>
      <c r="FU136" s="100"/>
      <c r="FV136" s="100"/>
      <c r="FW136" s="100"/>
      <c r="FX136" s="100"/>
      <c r="FY136" s="100"/>
      <c r="FZ136" s="100"/>
      <c r="GA136" s="100"/>
      <c r="GB136" s="100"/>
      <c r="GC136" s="100"/>
      <c r="GD136" s="100"/>
      <c r="GE136" s="100"/>
      <c r="GF136" s="100"/>
      <c r="GG136" s="100"/>
      <c r="GH136" s="100"/>
      <c r="GI136" s="100"/>
      <c r="GJ136" s="100"/>
      <c r="GK136" s="100"/>
      <c r="GL136" s="100"/>
      <c r="GM136" s="100"/>
      <c r="GN136" s="100"/>
      <c r="GO136" s="100"/>
      <c r="GP136" s="100"/>
      <c r="GQ136" s="100"/>
      <c r="GR136" s="100"/>
      <c r="GS136" s="100"/>
      <c r="GT136" s="100"/>
      <c r="GU136" s="100"/>
      <c r="GV136" s="100"/>
      <c r="GW136" s="100"/>
      <c r="GX136" s="100"/>
      <c r="GY136" s="100"/>
      <c r="GZ136" s="100"/>
      <c r="HA136" s="100"/>
      <c r="HB136" s="100"/>
      <c r="HC136" s="100"/>
      <c r="HD136" s="100"/>
      <c r="HE136" s="100"/>
      <c r="HF136" s="100"/>
      <c r="HG136" s="100"/>
      <c r="HH136" s="100"/>
      <c r="HI136" s="100"/>
      <c r="HJ136" s="100"/>
      <c r="HK136" s="100"/>
      <c r="HL136" s="100"/>
      <c r="HM136" s="100"/>
      <c r="HN136" s="100"/>
      <c r="HO136" s="100"/>
      <c r="HP136" s="100"/>
    </row>
    <row r="137" spans="1:224" s="101" customFormat="1">
      <c r="A137" s="119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EJ137" s="100"/>
      <c r="EK137" s="100"/>
      <c r="EL137" s="100"/>
      <c r="EM137" s="100"/>
      <c r="EN137" s="100"/>
      <c r="EO137" s="100"/>
      <c r="EP137" s="100"/>
      <c r="EQ137" s="100"/>
      <c r="ER137" s="100"/>
      <c r="ES137" s="100"/>
      <c r="ET137" s="100"/>
      <c r="EU137" s="100"/>
      <c r="EV137" s="100"/>
      <c r="EW137" s="100"/>
      <c r="EX137" s="100"/>
      <c r="EY137" s="100"/>
      <c r="EZ137" s="100"/>
      <c r="FA137" s="100"/>
      <c r="FB137" s="100"/>
      <c r="FC137" s="100"/>
      <c r="FD137" s="100"/>
      <c r="FE137" s="100"/>
      <c r="FF137" s="100"/>
      <c r="FG137" s="100"/>
      <c r="FH137" s="100"/>
      <c r="FI137" s="100"/>
      <c r="FJ137" s="100"/>
      <c r="FK137" s="100"/>
      <c r="FL137" s="100"/>
      <c r="FM137" s="100"/>
      <c r="FN137" s="100"/>
      <c r="FO137" s="100"/>
      <c r="FP137" s="100"/>
      <c r="FQ137" s="100"/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</row>
    <row r="138" spans="1:224" s="101" customFormat="1">
      <c r="A138" s="119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EJ138" s="100"/>
      <c r="EK138" s="100"/>
      <c r="EL138" s="100"/>
      <c r="EM138" s="100"/>
      <c r="EN138" s="100"/>
      <c r="EO138" s="100"/>
      <c r="EP138" s="100"/>
      <c r="EQ138" s="100"/>
      <c r="ER138" s="100"/>
      <c r="ES138" s="100"/>
      <c r="ET138" s="100"/>
      <c r="EU138" s="100"/>
      <c r="EV138" s="100"/>
      <c r="EW138" s="100"/>
      <c r="EX138" s="100"/>
      <c r="EY138" s="100"/>
      <c r="EZ138" s="100"/>
      <c r="FA138" s="100"/>
      <c r="FB138" s="100"/>
      <c r="FC138" s="100"/>
      <c r="FD138" s="100"/>
      <c r="FE138" s="100"/>
      <c r="FF138" s="100"/>
      <c r="FG138" s="100"/>
      <c r="FH138" s="100"/>
      <c r="FI138" s="100"/>
      <c r="FJ138" s="100"/>
      <c r="FK138" s="100"/>
      <c r="FL138" s="100"/>
      <c r="FM138" s="100"/>
      <c r="FN138" s="100"/>
      <c r="FO138" s="100"/>
      <c r="FP138" s="100"/>
      <c r="FQ138" s="100"/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</row>
    <row r="139" spans="1:224" s="101" customFormat="1">
      <c r="A139" s="119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EJ139" s="100"/>
      <c r="EK139" s="100"/>
      <c r="EL139" s="100"/>
      <c r="EM139" s="100"/>
      <c r="EN139" s="100"/>
      <c r="EO139" s="100"/>
      <c r="EP139" s="100"/>
      <c r="EQ139" s="100"/>
      <c r="ER139" s="100"/>
      <c r="ES139" s="100"/>
      <c r="ET139" s="100"/>
      <c r="EU139" s="100"/>
      <c r="EV139" s="100"/>
      <c r="EW139" s="100"/>
      <c r="EX139" s="100"/>
      <c r="EY139" s="100"/>
      <c r="EZ139" s="100"/>
      <c r="FA139" s="100"/>
      <c r="FB139" s="100"/>
      <c r="FC139" s="100"/>
      <c r="FD139" s="100"/>
      <c r="FE139" s="100"/>
      <c r="FF139" s="100"/>
      <c r="FG139" s="100"/>
      <c r="FH139" s="100"/>
      <c r="FI139" s="100"/>
      <c r="FJ139" s="100"/>
      <c r="FK139" s="100"/>
      <c r="FL139" s="100"/>
      <c r="FM139" s="100"/>
      <c r="FN139" s="100"/>
      <c r="FO139" s="100"/>
      <c r="FP139" s="100"/>
      <c r="FQ139" s="100"/>
      <c r="FR139" s="100"/>
      <c r="FS139" s="100"/>
      <c r="FT139" s="100"/>
      <c r="FU139" s="100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100"/>
      <c r="HD139" s="100"/>
      <c r="HE139" s="100"/>
      <c r="HF139" s="100"/>
      <c r="HG139" s="100"/>
      <c r="HH139" s="100"/>
      <c r="HI139" s="100"/>
      <c r="HJ139" s="100"/>
      <c r="HK139" s="100"/>
      <c r="HL139" s="100"/>
      <c r="HM139" s="100"/>
      <c r="HN139" s="100"/>
      <c r="HO139" s="100"/>
      <c r="HP139" s="100"/>
    </row>
    <row r="140" spans="1:224" s="101" customFormat="1">
      <c r="A140" s="119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EJ140" s="100"/>
      <c r="EK140" s="100"/>
      <c r="EL140" s="100"/>
      <c r="EM140" s="100"/>
      <c r="EN140" s="100"/>
      <c r="EO140" s="100"/>
      <c r="EP140" s="100"/>
      <c r="EQ140" s="100"/>
      <c r="ER140" s="100"/>
      <c r="ES140" s="100"/>
      <c r="ET140" s="100"/>
      <c r="EU140" s="100"/>
      <c r="EV140" s="100"/>
      <c r="EW140" s="100"/>
      <c r="EX140" s="100"/>
      <c r="EY140" s="100"/>
      <c r="EZ140" s="100"/>
      <c r="FA140" s="100"/>
      <c r="FB140" s="100"/>
      <c r="FC140" s="100"/>
      <c r="FD140" s="100"/>
      <c r="FE140" s="100"/>
      <c r="FF140" s="100"/>
      <c r="FG140" s="100"/>
      <c r="FH140" s="100"/>
      <c r="FI140" s="100"/>
      <c r="FJ140" s="100"/>
      <c r="FK140" s="100"/>
      <c r="FL140" s="100"/>
      <c r="FM140" s="100"/>
      <c r="FN140" s="100"/>
      <c r="FO140" s="100"/>
      <c r="FP140" s="100"/>
      <c r="FQ140" s="100"/>
      <c r="FR140" s="100"/>
      <c r="FS140" s="100"/>
      <c r="FT140" s="100"/>
      <c r="FU140" s="100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100"/>
      <c r="HD140" s="100"/>
      <c r="HE140" s="100"/>
      <c r="HF140" s="100"/>
      <c r="HG140" s="100"/>
      <c r="HH140" s="100"/>
      <c r="HI140" s="100"/>
      <c r="HJ140" s="100"/>
      <c r="HK140" s="100"/>
      <c r="HL140" s="100"/>
      <c r="HM140" s="100"/>
      <c r="HN140" s="100"/>
      <c r="HO140" s="100"/>
      <c r="HP140" s="100"/>
    </row>
    <row r="141" spans="1:224" s="101" customFormat="1">
      <c r="A141" s="119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EJ141" s="100"/>
      <c r="EK141" s="100"/>
      <c r="EL141" s="100"/>
      <c r="EM141" s="100"/>
      <c r="EN141" s="100"/>
      <c r="EO141" s="100"/>
      <c r="EP141" s="100"/>
      <c r="EQ141" s="100"/>
      <c r="ER141" s="100"/>
      <c r="ES141" s="100"/>
      <c r="ET141" s="100"/>
      <c r="EU141" s="100"/>
      <c r="EV141" s="100"/>
      <c r="EW141" s="100"/>
      <c r="EX141" s="100"/>
      <c r="EY141" s="100"/>
      <c r="EZ141" s="100"/>
      <c r="FA141" s="100"/>
      <c r="FB141" s="100"/>
      <c r="FC141" s="100"/>
      <c r="FD141" s="100"/>
      <c r="FE141" s="100"/>
      <c r="FF141" s="100"/>
      <c r="FG141" s="100"/>
      <c r="FH141" s="100"/>
      <c r="FI141" s="100"/>
      <c r="FJ141" s="100"/>
      <c r="FK141" s="100"/>
      <c r="FL141" s="100"/>
      <c r="FM141" s="100"/>
      <c r="FN141" s="100"/>
      <c r="FO141" s="100"/>
      <c r="FP141" s="100"/>
      <c r="FQ141" s="100"/>
      <c r="FR141" s="100"/>
      <c r="FS141" s="100"/>
      <c r="FT141" s="100"/>
      <c r="FU141" s="100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100"/>
      <c r="HD141" s="100"/>
      <c r="HE141" s="100"/>
      <c r="HF141" s="100"/>
      <c r="HG141" s="100"/>
      <c r="HH141" s="100"/>
      <c r="HI141" s="100"/>
      <c r="HJ141" s="100"/>
      <c r="HK141" s="100"/>
      <c r="HL141" s="100"/>
      <c r="HM141" s="100"/>
      <c r="HN141" s="100"/>
      <c r="HO141" s="100"/>
      <c r="HP141" s="100"/>
    </row>
    <row r="142" spans="1:224" s="101" customFormat="1">
      <c r="A142" s="119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EJ142" s="100"/>
      <c r="EK142" s="100"/>
      <c r="EL142" s="100"/>
      <c r="EM142" s="100"/>
      <c r="EN142" s="100"/>
      <c r="EO142" s="100"/>
      <c r="EP142" s="100"/>
      <c r="EQ142" s="100"/>
      <c r="ER142" s="100"/>
      <c r="ES142" s="100"/>
      <c r="ET142" s="100"/>
      <c r="EU142" s="100"/>
      <c r="EV142" s="100"/>
      <c r="EW142" s="100"/>
      <c r="EX142" s="100"/>
      <c r="EY142" s="100"/>
      <c r="EZ142" s="100"/>
      <c r="FA142" s="100"/>
      <c r="FB142" s="100"/>
      <c r="FC142" s="100"/>
      <c r="FD142" s="100"/>
      <c r="FE142" s="100"/>
      <c r="FF142" s="100"/>
      <c r="FG142" s="100"/>
      <c r="FH142" s="100"/>
      <c r="FI142" s="100"/>
      <c r="FJ142" s="100"/>
      <c r="FK142" s="100"/>
      <c r="FL142" s="100"/>
      <c r="FM142" s="100"/>
      <c r="FN142" s="100"/>
      <c r="FO142" s="100"/>
      <c r="FP142" s="100"/>
      <c r="FQ142" s="100"/>
      <c r="FR142" s="100"/>
      <c r="FS142" s="100"/>
      <c r="FT142" s="100"/>
      <c r="FU142" s="100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100"/>
      <c r="HD142" s="100"/>
      <c r="HE142" s="100"/>
      <c r="HF142" s="100"/>
      <c r="HG142" s="100"/>
      <c r="HH142" s="100"/>
      <c r="HI142" s="100"/>
      <c r="HJ142" s="100"/>
      <c r="HK142" s="100"/>
      <c r="HL142" s="100"/>
      <c r="HM142" s="100"/>
      <c r="HN142" s="100"/>
      <c r="HO142" s="100"/>
      <c r="HP142" s="100"/>
    </row>
    <row r="143" spans="1:224" s="101" customFormat="1">
      <c r="A143" s="119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0"/>
      <c r="FF143" s="100"/>
      <c r="FG143" s="100"/>
      <c r="FH143" s="100"/>
      <c r="FI143" s="100"/>
      <c r="FJ143" s="100"/>
      <c r="FK143" s="100"/>
      <c r="FL143" s="100"/>
      <c r="FM143" s="100"/>
      <c r="FN143" s="100"/>
      <c r="FO143" s="100"/>
      <c r="FP143" s="100"/>
      <c r="FQ143" s="100"/>
      <c r="FR143" s="100"/>
      <c r="FS143" s="100"/>
      <c r="FT143" s="100"/>
      <c r="FU143" s="100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100"/>
      <c r="HD143" s="100"/>
      <c r="HE143" s="100"/>
      <c r="HF143" s="100"/>
      <c r="HG143" s="100"/>
      <c r="HH143" s="100"/>
      <c r="HI143" s="100"/>
      <c r="HJ143" s="100"/>
      <c r="HK143" s="100"/>
      <c r="HL143" s="100"/>
      <c r="HM143" s="100"/>
      <c r="HN143" s="100"/>
      <c r="HO143" s="100"/>
      <c r="HP143" s="100"/>
    </row>
    <row r="144" spans="1:224" s="101" customFormat="1">
      <c r="A144" s="119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EJ144" s="100"/>
      <c r="EK144" s="100"/>
      <c r="EL144" s="100"/>
      <c r="EM144" s="100"/>
      <c r="EN144" s="100"/>
      <c r="EO144" s="100"/>
      <c r="EP144" s="100"/>
      <c r="EQ144" s="100"/>
      <c r="ER144" s="100"/>
      <c r="ES144" s="100"/>
      <c r="ET144" s="100"/>
      <c r="EU144" s="100"/>
      <c r="EV144" s="100"/>
      <c r="EW144" s="100"/>
      <c r="EX144" s="100"/>
      <c r="EY144" s="100"/>
      <c r="EZ144" s="100"/>
      <c r="FA144" s="100"/>
      <c r="FB144" s="100"/>
      <c r="FC144" s="100"/>
      <c r="FD144" s="100"/>
      <c r="FE144" s="100"/>
      <c r="FF144" s="100"/>
      <c r="FG144" s="100"/>
      <c r="FH144" s="100"/>
      <c r="FI144" s="100"/>
      <c r="FJ144" s="100"/>
      <c r="FK144" s="100"/>
      <c r="FL144" s="100"/>
      <c r="FM144" s="100"/>
      <c r="FN144" s="100"/>
      <c r="FO144" s="100"/>
      <c r="FP144" s="100"/>
      <c r="FQ144" s="100"/>
      <c r="FR144" s="100"/>
      <c r="FS144" s="100"/>
      <c r="FT144" s="100"/>
      <c r="FU144" s="100"/>
      <c r="FV144" s="100"/>
      <c r="FW144" s="100"/>
      <c r="FX144" s="100"/>
      <c r="FY144" s="100"/>
      <c r="FZ144" s="100"/>
      <c r="GA144" s="100"/>
      <c r="GB144" s="100"/>
      <c r="GC144" s="100"/>
      <c r="GD144" s="100"/>
      <c r="GE144" s="100"/>
      <c r="GF144" s="100"/>
      <c r="GG144" s="100"/>
      <c r="GH144" s="100"/>
      <c r="GI144" s="100"/>
      <c r="GJ144" s="100"/>
      <c r="GK144" s="100"/>
      <c r="GL144" s="100"/>
      <c r="GM144" s="100"/>
      <c r="GN144" s="100"/>
      <c r="GO144" s="100"/>
      <c r="GP144" s="100"/>
      <c r="GQ144" s="100"/>
      <c r="GR144" s="100"/>
      <c r="GS144" s="100"/>
      <c r="GT144" s="100"/>
      <c r="GU144" s="100"/>
      <c r="GV144" s="100"/>
      <c r="GW144" s="100"/>
      <c r="GX144" s="100"/>
      <c r="GY144" s="100"/>
      <c r="GZ144" s="100"/>
      <c r="HA144" s="100"/>
      <c r="HB144" s="100"/>
      <c r="HC144" s="100"/>
      <c r="HD144" s="100"/>
      <c r="HE144" s="100"/>
      <c r="HF144" s="100"/>
      <c r="HG144" s="100"/>
      <c r="HH144" s="100"/>
      <c r="HI144" s="100"/>
      <c r="HJ144" s="100"/>
      <c r="HK144" s="100"/>
      <c r="HL144" s="100"/>
      <c r="HM144" s="100"/>
      <c r="HN144" s="100"/>
      <c r="HO144" s="100"/>
      <c r="HP144" s="100"/>
    </row>
    <row r="145" spans="1:224" s="101" customFormat="1">
      <c r="A145" s="119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</row>
    <row r="146" spans="1:224" s="101" customFormat="1">
      <c r="A146" s="119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EJ146" s="100"/>
      <c r="EK146" s="100"/>
      <c r="EL146" s="100"/>
      <c r="EM146" s="100"/>
      <c r="EN146" s="100"/>
      <c r="EO146" s="100"/>
      <c r="EP146" s="100"/>
      <c r="EQ146" s="100"/>
      <c r="ER146" s="100"/>
      <c r="ES146" s="100"/>
      <c r="ET146" s="100"/>
      <c r="EU146" s="100"/>
      <c r="EV146" s="100"/>
      <c r="EW146" s="100"/>
      <c r="EX146" s="100"/>
      <c r="EY146" s="100"/>
      <c r="EZ146" s="100"/>
      <c r="FA146" s="100"/>
      <c r="FB146" s="100"/>
      <c r="FC146" s="100"/>
      <c r="FD146" s="100"/>
      <c r="FE146" s="100"/>
      <c r="FF146" s="100"/>
      <c r="FG146" s="100"/>
      <c r="FH146" s="100"/>
      <c r="FI146" s="100"/>
      <c r="FJ146" s="100"/>
      <c r="FK146" s="100"/>
      <c r="FL146" s="100"/>
      <c r="FM146" s="100"/>
      <c r="FN146" s="100"/>
      <c r="FO146" s="100"/>
      <c r="FP146" s="100"/>
      <c r="FQ146" s="100"/>
      <c r="FR146" s="100"/>
      <c r="FS146" s="100"/>
      <c r="FT146" s="100"/>
      <c r="FU146" s="100"/>
      <c r="FV146" s="100"/>
      <c r="FW146" s="100"/>
      <c r="FX146" s="100"/>
      <c r="FY146" s="100"/>
      <c r="FZ146" s="100"/>
      <c r="GA146" s="100"/>
      <c r="GB146" s="100"/>
      <c r="GC146" s="100"/>
      <c r="GD146" s="100"/>
      <c r="GE146" s="100"/>
      <c r="GF146" s="100"/>
      <c r="GG146" s="100"/>
      <c r="GH146" s="100"/>
      <c r="GI146" s="100"/>
      <c r="GJ146" s="100"/>
      <c r="GK146" s="100"/>
      <c r="GL146" s="100"/>
      <c r="GM146" s="100"/>
      <c r="GN146" s="100"/>
      <c r="GO146" s="100"/>
      <c r="GP146" s="100"/>
      <c r="GQ146" s="100"/>
      <c r="GR146" s="100"/>
      <c r="GS146" s="100"/>
      <c r="GT146" s="100"/>
      <c r="GU146" s="100"/>
      <c r="GV146" s="100"/>
      <c r="GW146" s="100"/>
      <c r="GX146" s="100"/>
      <c r="GY146" s="100"/>
      <c r="GZ146" s="100"/>
      <c r="HA146" s="100"/>
      <c r="HB146" s="100"/>
      <c r="HC146" s="100"/>
      <c r="HD146" s="100"/>
      <c r="HE146" s="100"/>
      <c r="HF146" s="100"/>
      <c r="HG146" s="100"/>
      <c r="HH146" s="100"/>
      <c r="HI146" s="100"/>
      <c r="HJ146" s="100"/>
      <c r="HK146" s="100"/>
      <c r="HL146" s="100"/>
      <c r="HM146" s="100"/>
      <c r="HN146" s="100"/>
      <c r="HO146" s="100"/>
      <c r="HP146" s="100"/>
    </row>
    <row r="147" spans="1:224" s="101" customFormat="1">
      <c r="A147" s="119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EJ147" s="100"/>
      <c r="EK147" s="100"/>
      <c r="EL147" s="100"/>
      <c r="EM147" s="100"/>
      <c r="EN147" s="100"/>
      <c r="EO147" s="100"/>
      <c r="EP147" s="100"/>
      <c r="EQ147" s="100"/>
      <c r="ER147" s="100"/>
      <c r="ES147" s="100"/>
      <c r="ET147" s="100"/>
      <c r="EU147" s="100"/>
      <c r="EV147" s="100"/>
      <c r="EW147" s="100"/>
      <c r="EX147" s="100"/>
      <c r="EY147" s="100"/>
      <c r="EZ147" s="100"/>
      <c r="FA147" s="100"/>
      <c r="FB147" s="100"/>
      <c r="FC147" s="100"/>
      <c r="FD147" s="100"/>
      <c r="FE147" s="100"/>
      <c r="FF147" s="100"/>
      <c r="FG147" s="100"/>
      <c r="FH147" s="100"/>
      <c r="FI147" s="100"/>
      <c r="FJ147" s="100"/>
      <c r="FK147" s="100"/>
      <c r="FL147" s="100"/>
      <c r="FM147" s="100"/>
      <c r="FN147" s="100"/>
      <c r="FO147" s="100"/>
      <c r="FP147" s="100"/>
      <c r="FQ147" s="100"/>
      <c r="FR147" s="100"/>
      <c r="FS147" s="100"/>
      <c r="FT147" s="100"/>
      <c r="FU147" s="100"/>
      <c r="FV147" s="100"/>
      <c r="FW147" s="100"/>
      <c r="FX147" s="100"/>
      <c r="FY147" s="100"/>
      <c r="FZ147" s="100"/>
      <c r="GA147" s="100"/>
      <c r="GB147" s="100"/>
      <c r="GC147" s="100"/>
      <c r="GD147" s="100"/>
      <c r="GE147" s="100"/>
      <c r="GF147" s="100"/>
      <c r="GG147" s="100"/>
      <c r="GH147" s="100"/>
      <c r="GI147" s="100"/>
      <c r="GJ147" s="100"/>
      <c r="GK147" s="100"/>
      <c r="GL147" s="100"/>
      <c r="GM147" s="100"/>
      <c r="GN147" s="100"/>
      <c r="GO147" s="100"/>
      <c r="GP147" s="100"/>
      <c r="GQ147" s="100"/>
      <c r="GR147" s="100"/>
      <c r="GS147" s="100"/>
      <c r="GT147" s="100"/>
      <c r="GU147" s="100"/>
      <c r="GV147" s="100"/>
      <c r="GW147" s="100"/>
      <c r="GX147" s="100"/>
      <c r="GY147" s="100"/>
      <c r="GZ147" s="100"/>
      <c r="HA147" s="100"/>
      <c r="HB147" s="100"/>
      <c r="HC147" s="100"/>
      <c r="HD147" s="100"/>
      <c r="HE147" s="100"/>
      <c r="HF147" s="100"/>
      <c r="HG147" s="100"/>
      <c r="HH147" s="100"/>
      <c r="HI147" s="100"/>
      <c r="HJ147" s="100"/>
      <c r="HK147" s="100"/>
      <c r="HL147" s="100"/>
      <c r="HM147" s="100"/>
      <c r="HN147" s="100"/>
      <c r="HO147" s="100"/>
      <c r="HP147" s="100"/>
    </row>
    <row r="148" spans="1:224" s="101" customFormat="1">
      <c r="A148" s="119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EJ148" s="100"/>
      <c r="EK148" s="100"/>
      <c r="EL148" s="100"/>
      <c r="EM148" s="100"/>
      <c r="EN148" s="100"/>
      <c r="EO148" s="100"/>
      <c r="EP148" s="100"/>
      <c r="EQ148" s="100"/>
      <c r="ER148" s="100"/>
      <c r="ES148" s="100"/>
      <c r="ET148" s="100"/>
      <c r="EU148" s="100"/>
      <c r="EV148" s="100"/>
      <c r="EW148" s="100"/>
      <c r="EX148" s="100"/>
      <c r="EY148" s="100"/>
      <c r="EZ148" s="100"/>
      <c r="FA148" s="100"/>
      <c r="FB148" s="100"/>
      <c r="FC148" s="100"/>
      <c r="FD148" s="100"/>
      <c r="FE148" s="100"/>
      <c r="FF148" s="100"/>
      <c r="FG148" s="100"/>
      <c r="FH148" s="100"/>
      <c r="FI148" s="100"/>
      <c r="FJ148" s="100"/>
      <c r="FK148" s="100"/>
      <c r="FL148" s="100"/>
      <c r="FM148" s="100"/>
      <c r="FN148" s="100"/>
      <c r="FO148" s="100"/>
      <c r="FP148" s="100"/>
      <c r="FQ148" s="100"/>
      <c r="FR148" s="100"/>
      <c r="FS148" s="100"/>
      <c r="FT148" s="100"/>
      <c r="FU148" s="100"/>
      <c r="FV148" s="100"/>
      <c r="FW148" s="100"/>
      <c r="FX148" s="100"/>
      <c r="FY148" s="100"/>
      <c r="FZ148" s="100"/>
      <c r="GA148" s="100"/>
      <c r="GB148" s="100"/>
      <c r="GC148" s="100"/>
      <c r="GD148" s="100"/>
      <c r="GE148" s="100"/>
      <c r="GF148" s="100"/>
      <c r="GG148" s="100"/>
      <c r="GH148" s="100"/>
      <c r="GI148" s="100"/>
      <c r="GJ148" s="100"/>
      <c r="GK148" s="100"/>
      <c r="GL148" s="100"/>
      <c r="GM148" s="100"/>
      <c r="GN148" s="100"/>
      <c r="GO148" s="100"/>
      <c r="GP148" s="100"/>
      <c r="GQ148" s="100"/>
      <c r="GR148" s="100"/>
      <c r="GS148" s="100"/>
      <c r="GT148" s="100"/>
      <c r="GU148" s="100"/>
      <c r="GV148" s="100"/>
      <c r="GW148" s="100"/>
      <c r="GX148" s="100"/>
      <c r="GY148" s="100"/>
      <c r="GZ148" s="100"/>
      <c r="HA148" s="100"/>
      <c r="HB148" s="100"/>
      <c r="HC148" s="100"/>
      <c r="HD148" s="100"/>
      <c r="HE148" s="100"/>
      <c r="HF148" s="100"/>
      <c r="HG148" s="100"/>
      <c r="HH148" s="100"/>
      <c r="HI148" s="100"/>
      <c r="HJ148" s="100"/>
      <c r="HK148" s="100"/>
      <c r="HL148" s="100"/>
      <c r="HM148" s="100"/>
      <c r="HN148" s="100"/>
      <c r="HO148" s="100"/>
      <c r="HP148" s="100"/>
    </row>
    <row r="149" spans="1:224" s="101" customFormat="1">
      <c r="A149" s="119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EJ149" s="100"/>
      <c r="EK149" s="100"/>
      <c r="EL149" s="100"/>
      <c r="EM149" s="100"/>
      <c r="EN149" s="100"/>
      <c r="EO149" s="100"/>
      <c r="EP149" s="100"/>
      <c r="EQ149" s="100"/>
      <c r="ER149" s="100"/>
      <c r="ES149" s="100"/>
      <c r="ET149" s="100"/>
      <c r="EU149" s="100"/>
      <c r="EV149" s="100"/>
      <c r="EW149" s="100"/>
      <c r="EX149" s="100"/>
      <c r="EY149" s="100"/>
      <c r="EZ149" s="100"/>
      <c r="FA149" s="100"/>
      <c r="FB149" s="100"/>
      <c r="FC149" s="100"/>
      <c r="FD149" s="100"/>
      <c r="FE149" s="100"/>
      <c r="FF149" s="100"/>
      <c r="FG149" s="100"/>
      <c r="FH149" s="100"/>
      <c r="FI149" s="100"/>
      <c r="FJ149" s="100"/>
      <c r="FK149" s="100"/>
      <c r="FL149" s="100"/>
      <c r="FM149" s="100"/>
      <c r="FN149" s="100"/>
      <c r="FO149" s="100"/>
      <c r="FP149" s="100"/>
      <c r="FQ149" s="100"/>
      <c r="FR149" s="100"/>
      <c r="FS149" s="100"/>
      <c r="FT149" s="100"/>
      <c r="FU149" s="100"/>
      <c r="FV149" s="100"/>
      <c r="FW149" s="100"/>
      <c r="FX149" s="100"/>
      <c r="FY149" s="100"/>
      <c r="FZ149" s="100"/>
      <c r="GA149" s="100"/>
      <c r="GB149" s="100"/>
      <c r="GC149" s="100"/>
      <c r="GD149" s="100"/>
      <c r="GE149" s="100"/>
      <c r="GF149" s="100"/>
      <c r="GG149" s="100"/>
      <c r="GH149" s="100"/>
      <c r="GI149" s="100"/>
      <c r="GJ149" s="100"/>
      <c r="GK149" s="100"/>
      <c r="GL149" s="100"/>
      <c r="GM149" s="100"/>
      <c r="GN149" s="100"/>
      <c r="GO149" s="100"/>
      <c r="GP149" s="100"/>
      <c r="GQ149" s="100"/>
      <c r="GR149" s="100"/>
      <c r="GS149" s="100"/>
      <c r="GT149" s="100"/>
      <c r="GU149" s="100"/>
      <c r="GV149" s="100"/>
      <c r="GW149" s="100"/>
      <c r="GX149" s="100"/>
      <c r="GY149" s="100"/>
      <c r="GZ149" s="100"/>
      <c r="HA149" s="100"/>
      <c r="HB149" s="100"/>
      <c r="HC149" s="100"/>
      <c r="HD149" s="100"/>
      <c r="HE149" s="100"/>
      <c r="HF149" s="100"/>
      <c r="HG149" s="100"/>
      <c r="HH149" s="100"/>
      <c r="HI149" s="100"/>
      <c r="HJ149" s="100"/>
      <c r="HK149" s="100"/>
      <c r="HL149" s="100"/>
      <c r="HM149" s="100"/>
      <c r="HN149" s="100"/>
      <c r="HO149" s="100"/>
      <c r="HP149" s="100"/>
    </row>
    <row r="150" spans="1:224" s="101" customFormat="1">
      <c r="A150" s="119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EJ150" s="100"/>
      <c r="EK150" s="100"/>
      <c r="EL150" s="100"/>
      <c r="EM150" s="100"/>
      <c r="EN150" s="100"/>
      <c r="EO150" s="100"/>
      <c r="EP150" s="100"/>
      <c r="EQ150" s="100"/>
      <c r="ER150" s="100"/>
      <c r="ES150" s="100"/>
      <c r="ET150" s="100"/>
      <c r="EU150" s="100"/>
      <c r="EV150" s="100"/>
      <c r="EW150" s="100"/>
      <c r="EX150" s="100"/>
      <c r="EY150" s="100"/>
      <c r="EZ150" s="100"/>
      <c r="FA150" s="100"/>
      <c r="FB150" s="100"/>
      <c r="FC150" s="100"/>
      <c r="FD150" s="100"/>
      <c r="FE150" s="100"/>
      <c r="FF150" s="100"/>
      <c r="FG150" s="100"/>
      <c r="FH150" s="100"/>
      <c r="FI150" s="100"/>
      <c r="FJ150" s="100"/>
      <c r="FK150" s="100"/>
      <c r="FL150" s="100"/>
      <c r="FM150" s="100"/>
      <c r="FN150" s="100"/>
      <c r="FO150" s="100"/>
      <c r="FP150" s="100"/>
      <c r="FQ150" s="100"/>
      <c r="FR150" s="100"/>
      <c r="FS150" s="100"/>
      <c r="FT150" s="100"/>
      <c r="FU150" s="100"/>
      <c r="FV150" s="100"/>
      <c r="FW150" s="100"/>
      <c r="FX150" s="100"/>
      <c r="FY150" s="100"/>
      <c r="FZ150" s="100"/>
      <c r="GA150" s="100"/>
      <c r="GB150" s="100"/>
      <c r="GC150" s="100"/>
      <c r="GD150" s="100"/>
      <c r="GE150" s="100"/>
      <c r="GF150" s="100"/>
      <c r="GG150" s="100"/>
      <c r="GH150" s="100"/>
      <c r="GI150" s="100"/>
      <c r="GJ150" s="100"/>
      <c r="GK150" s="100"/>
      <c r="GL150" s="100"/>
      <c r="GM150" s="100"/>
      <c r="GN150" s="100"/>
      <c r="GO150" s="100"/>
      <c r="GP150" s="100"/>
      <c r="GQ150" s="100"/>
      <c r="GR150" s="100"/>
      <c r="GS150" s="100"/>
      <c r="GT150" s="100"/>
      <c r="GU150" s="100"/>
      <c r="GV150" s="100"/>
      <c r="GW150" s="100"/>
      <c r="GX150" s="100"/>
      <c r="GY150" s="100"/>
      <c r="GZ150" s="100"/>
      <c r="HA150" s="100"/>
      <c r="HB150" s="100"/>
      <c r="HC150" s="100"/>
      <c r="HD150" s="100"/>
      <c r="HE150" s="100"/>
      <c r="HF150" s="100"/>
      <c r="HG150" s="100"/>
      <c r="HH150" s="100"/>
      <c r="HI150" s="100"/>
      <c r="HJ150" s="100"/>
      <c r="HK150" s="100"/>
      <c r="HL150" s="100"/>
      <c r="HM150" s="100"/>
      <c r="HN150" s="100"/>
      <c r="HO150" s="100"/>
      <c r="HP150" s="100"/>
    </row>
    <row r="151" spans="1:224" s="101" customFormat="1">
      <c r="A151" s="119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EJ151" s="100"/>
      <c r="EK151" s="100"/>
      <c r="EL151" s="100"/>
      <c r="EM151" s="100"/>
      <c r="EN151" s="100"/>
      <c r="EO151" s="100"/>
      <c r="EP151" s="100"/>
      <c r="EQ151" s="100"/>
      <c r="ER151" s="100"/>
      <c r="ES151" s="100"/>
      <c r="ET151" s="100"/>
      <c r="EU151" s="100"/>
      <c r="EV151" s="100"/>
      <c r="EW151" s="100"/>
      <c r="EX151" s="100"/>
      <c r="EY151" s="100"/>
      <c r="EZ151" s="100"/>
      <c r="FA151" s="100"/>
      <c r="FB151" s="100"/>
      <c r="FC151" s="100"/>
      <c r="FD151" s="100"/>
      <c r="FE151" s="100"/>
      <c r="FF151" s="100"/>
      <c r="FG151" s="100"/>
      <c r="FH151" s="100"/>
      <c r="FI151" s="100"/>
      <c r="FJ151" s="100"/>
      <c r="FK151" s="100"/>
      <c r="FL151" s="100"/>
      <c r="FM151" s="100"/>
      <c r="FN151" s="100"/>
      <c r="FO151" s="100"/>
      <c r="FP151" s="100"/>
      <c r="FQ151" s="100"/>
      <c r="FR151" s="100"/>
      <c r="FS151" s="100"/>
      <c r="FT151" s="100"/>
      <c r="FU151" s="100"/>
      <c r="FV151" s="100"/>
      <c r="FW151" s="100"/>
      <c r="FX151" s="100"/>
      <c r="FY151" s="100"/>
      <c r="FZ151" s="100"/>
      <c r="GA151" s="100"/>
      <c r="GB151" s="100"/>
      <c r="GC151" s="100"/>
      <c r="GD151" s="100"/>
      <c r="GE151" s="100"/>
      <c r="GF151" s="100"/>
      <c r="GG151" s="100"/>
      <c r="GH151" s="100"/>
      <c r="GI151" s="100"/>
      <c r="GJ151" s="100"/>
      <c r="GK151" s="100"/>
      <c r="GL151" s="100"/>
      <c r="GM151" s="100"/>
      <c r="GN151" s="100"/>
      <c r="GO151" s="100"/>
      <c r="GP151" s="100"/>
      <c r="GQ151" s="100"/>
      <c r="GR151" s="100"/>
      <c r="GS151" s="100"/>
      <c r="GT151" s="100"/>
      <c r="GU151" s="100"/>
      <c r="GV151" s="100"/>
      <c r="GW151" s="100"/>
      <c r="GX151" s="100"/>
      <c r="GY151" s="100"/>
      <c r="GZ151" s="100"/>
      <c r="HA151" s="100"/>
      <c r="HB151" s="100"/>
      <c r="HC151" s="100"/>
      <c r="HD151" s="100"/>
      <c r="HE151" s="100"/>
      <c r="HF151" s="100"/>
      <c r="HG151" s="100"/>
      <c r="HH151" s="100"/>
      <c r="HI151" s="100"/>
      <c r="HJ151" s="100"/>
      <c r="HK151" s="100"/>
      <c r="HL151" s="100"/>
      <c r="HM151" s="100"/>
      <c r="HN151" s="100"/>
      <c r="HO151" s="100"/>
      <c r="HP151" s="100"/>
    </row>
    <row r="152" spans="1:224" s="101" customFormat="1">
      <c r="A152" s="119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EJ152" s="100"/>
      <c r="EK152" s="100"/>
      <c r="EL152" s="100"/>
      <c r="EM152" s="100"/>
      <c r="EN152" s="100"/>
      <c r="EO152" s="100"/>
      <c r="EP152" s="100"/>
      <c r="EQ152" s="100"/>
      <c r="ER152" s="100"/>
      <c r="ES152" s="100"/>
      <c r="ET152" s="100"/>
      <c r="EU152" s="100"/>
      <c r="EV152" s="100"/>
      <c r="EW152" s="100"/>
      <c r="EX152" s="100"/>
      <c r="EY152" s="100"/>
      <c r="EZ152" s="100"/>
      <c r="FA152" s="100"/>
      <c r="FB152" s="100"/>
      <c r="FC152" s="100"/>
      <c r="FD152" s="100"/>
      <c r="FE152" s="100"/>
      <c r="FF152" s="100"/>
      <c r="FG152" s="100"/>
      <c r="FH152" s="100"/>
      <c r="FI152" s="100"/>
      <c r="FJ152" s="100"/>
      <c r="FK152" s="100"/>
      <c r="FL152" s="100"/>
      <c r="FM152" s="100"/>
      <c r="FN152" s="100"/>
      <c r="FO152" s="100"/>
      <c r="FP152" s="100"/>
      <c r="FQ152" s="100"/>
      <c r="FR152" s="100"/>
      <c r="FS152" s="100"/>
      <c r="FT152" s="100"/>
      <c r="FU152" s="100"/>
      <c r="FV152" s="100"/>
      <c r="FW152" s="100"/>
      <c r="FX152" s="100"/>
      <c r="FY152" s="100"/>
      <c r="FZ152" s="100"/>
      <c r="GA152" s="100"/>
      <c r="GB152" s="100"/>
      <c r="GC152" s="100"/>
      <c r="GD152" s="100"/>
      <c r="GE152" s="100"/>
      <c r="GF152" s="100"/>
      <c r="GG152" s="100"/>
      <c r="GH152" s="100"/>
      <c r="GI152" s="100"/>
      <c r="GJ152" s="100"/>
      <c r="GK152" s="100"/>
      <c r="GL152" s="100"/>
      <c r="GM152" s="100"/>
      <c r="GN152" s="100"/>
      <c r="GO152" s="100"/>
      <c r="GP152" s="100"/>
      <c r="GQ152" s="100"/>
      <c r="GR152" s="100"/>
      <c r="GS152" s="100"/>
      <c r="GT152" s="100"/>
      <c r="GU152" s="100"/>
      <c r="GV152" s="100"/>
      <c r="GW152" s="100"/>
      <c r="GX152" s="100"/>
      <c r="GY152" s="100"/>
      <c r="GZ152" s="100"/>
      <c r="HA152" s="100"/>
      <c r="HB152" s="100"/>
      <c r="HC152" s="100"/>
      <c r="HD152" s="100"/>
      <c r="HE152" s="100"/>
      <c r="HF152" s="100"/>
      <c r="HG152" s="100"/>
      <c r="HH152" s="100"/>
      <c r="HI152" s="100"/>
      <c r="HJ152" s="100"/>
      <c r="HK152" s="100"/>
      <c r="HL152" s="100"/>
      <c r="HM152" s="100"/>
      <c r="HN152" s="100"/>
      <c r="HO152" s="100"/>
      <c r="HP152" s="100"/>
    </row>
    <row r="153" spans="1:224" s="101" customFormat="1">
      <c r="A153" s="119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</row>
    <row r="154" spans="1:224" s="101" customFormat="1">
      <c r="A154" s="119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</row>
    <row r="155" spans="1:224" s="101" customFormat="1">
      <c r="A155" s="119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EJ155" s="100"/>
      <c r="EK155" s="100"/>
      <c r="EL155" s="100"/>
      <c r="EM155" s="100"/>
      <c r="EN155" s="100"/>
      <c r="EO155" s="100"/>
      <c r="EP155" s="100"/>
      <c r="EQ155" s="100"/>
      <c r="ER155" s="100"/>
      <c r="ES155" s="100"/>
      <c r="ET155" s="100"/>
      <c r="EU155" s="100"/>
      <c r="EV155" s="100"/>
      <c r="EW155" s="100"/>
      <c r="EX155" s="100"/>
      <c r="EY155" s="100"/>
      <c r="EZ155" s="100"/>
      <c r="FA155" s="100"/>
      <c r="FB155" s="100"/>
      <c r="FC155" s="100"/>
      <c r="FD155" s="100"/>
      <c r="FE155" s="100"/>
      <c r="FF155" s="100"/>
      <c r="FG155" s="100"/>
      <c r="FH155" s="100"/>
      <c r="FI155" s="100"/>
      <c r="FJ155" s="100"/>
      <c r="FK155" s="100"/>
      <c r="FL155" s="100"/>
      <c r="FM155" s="100"/>
      <c r="FN155" s="100"/>
      <c r="FO155" s="100"/>
      <c r="FP155" s="100"/>
      <c r="FQ155" s="100"/>
      <c r="FR155" s="100"/>
      <c r="FS155" s="100"/>
      <c r="FT155" s="100"/>
      <c r="FU155" s="100"/>
      <c r="FV155" s="100"/>
      <c r="FW155" s="100"/>
      <c r="FX155" s="100"/>
      <c r="FY155" s="100"/>
      <c r="FZ155" s="100"/>
      <c r="GA155" s="100"/>
      <c r="GB155" s="100"/>
      <c r="GC155" s="100"/>
      <c r="GD155" s="100"/>
      <c r="GE155" s="100"/>
      <c r="GF155" s="100"/>
      <c r="GG155" s="100"/>
      <c r="GH155" s="100"/>
      <c r="GI155" s="100"/>
      <c r="GJ155" s="100"/>
      <c r="GK155" s="100"/>
      <c r="GL155" s="100"/>
      <c r="GM155" s="100"/>
      <c r="GN155" s="100"/>
      <c r="GO155" s="100"/>
      <c r="GP155" s="100"/>
      <c r="GQ155" s="100"/>
      <c r="GR155" s="100"/>
      <c r="GS155" s="100"/>
      <c r="GT155" s="100"/>
      <c r="GU155" s="100"/>
      <c r="GV155" s="100"/>
      <c r="GW155" s="100"/>
      <c r="GX155" s="100"/>
      <c r="GY155" s="100"/>
      <c r="GZ155" s="100"/>
      <c r="HA155" s="100"/>
      <c r="HB155" s="100"/>
      <c r="HC155" s="100"/>
      <c r="HD155" s="100"/>
      <c r="HE155" s="100"/>
      <c r="HF155" s="100"/>
      <c r="HG155" s="100"/>
      <c r="HH155" s="100"/>
      <c r="HI155" s="100"/>
      <c r="HJ155" s="100"/>
      <c r="HK155" s="100"/>
      <c r="HL155" s="100"/>
      <c r="HM155" s="100"/>
      <c r="HN155" s="100"/>
      <c r="HO155" s="100"/>
      <c r="HP155" s="100"/>
    </row>
    <row r="156" spans="1:224" s="101" customFormat="1">
      <c r="A156" s="119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EJ156" s="100"/>
      <c r="EK156" s="100"/>
      <c r="EL156" s="100"/>
      <c r="EM156" s="100"/>
      <c r="EN156" s="100"/>
      <c r="EO156" s="100"/>
      <c r="EP156" s="100"/>
      <c r="EQ156" s="100"/>
      <c r="ER156" s="100"/>
      <c r="ES156" s="100"/>
      <c r="ET156" s="100"/>
      <c r="EU156" s="100"/>
      <c r="EV156" s="100"/>
      <c r="EW156" s="100"/>
      <c r="EX156" s="100"/>
      <c r="EY156" s="100"/>
      <c r="EZ156" s="100"/>
      <c r="FA156" s="100"/>
      <c r="FB156" s="100"/>
      <c r="FC156" s="100"/>
      <c r="FD156" s="100"/>
      <c r="FE156" s="100"/>
      <c r="FF156" s="100"/>
      <c r="FG156" s="100"/>
      <c r="FH156" s="100"/>
      <c r="FI156" s="100"/>
      <c r="FJ156" s="100"/>
      <c r="FK156" s="100"/>
      <c r="FL156" s="100"/>
      <c r="FM156" s="100"/>
      <c r="FN156" s="100"/>
      <c r="FO156" s="100"/>
      <c r="FP156" s="100"/>
      <c r="FQ156" s="100"/>
      <c r="FR156" s="100"/>
      <c r="FS156" s="100"/>
      <c r="FT156" s="100"/>
      <c r="FU156" s="100"/>
      <c r="FV156" s="100"/>
      <c r="FW156" s="100"/>
      <c r="FX156" s="100"/>
      <c r="FY156" s="100"/>
      <c r="FZ156" s="100"/>
      <c r="GA156" s="100"/>
      <c r="GB156" s="100"/>
      <c r="GC156" s="100"/>
      <c r="GD156" s="100"/>
      <c r="GE156" s="100"/>
      <c r="GF156" s="100"/>
      <c r="GG156" s="100"/>
      <c r="GH156" s="100"/>
      <c r="GI156" s="100"/>
      <c r="GJ156" s="100"/>
      <c r="GK156" s="100"/>
      <c r="GL156" s="100"/>
      <c r="GM156" s="100"/>
      <c r="GN156" s="100"/>
      <c r="GO156" s="100"/>
      <c r="GP156" s="100"/>
      <c r="GQ156" s="100"/>
      <c r="GR156" s="100"/>
      <c r="GS156" s="100"/>
      <c r="GT156" s="100"/>
      <c r="GU156" s="100"/>
      <c r="GV156" s="100"/>
      <c r="GW156" s="100"/>
      <c r="GX156" s="100"/>
      <c r="GY156" s="100"/>
      <c r="GZ156" s="100"/>
      <c r="HA156" s="100"/>
      <c r="HB156" s="100"/>
      <c r="HC156" s="100"/>
      <c r="HD156" s="100"/>
      <c r="HE156" s="100"/>
      <c r="HF156" s="100"/>
      <c r="HG156" s="100"/>
      <c r="HH156" s="100"/>
      <c r="HI156" s="100"/>
      <c r="HJ156" s="100"/>
      <c r="HK156" s="100"/>
      <c r="HL156" s="100"/>
      <c r="HM156" s="100"/>
      <c r="HN156" s="100"/>
      <c r="HO156" s="100"/>
      <c r="HP156" s="100"/>
    </row>
    <row r="157" spans="1:224" s="101" customFormat="1">
      <c r="A157" s="119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EJ157" s="100"/>
      <c r="EK157" s="100"/>
      <c r="EL157" s="100"/>
      <c r="EM157" s="100"/>
      <c r="EN157" s="100"/>
      <c r="EO157" s="100"/>
      <c r="EP157" s="100"/>
      <c r="EQ157" s="100"/>
      <c r="ER157" s="100"/>
      <c r="ES157" s="100"/>
      <c r="ET157" s="100"/>
      <c r="EU157" s="100"/>
      <c r="EV157" s="100"/>
      <c r="EW157" s="100"/>
      <c r="EX157" s="100"/>
      <c r="EY157" s="100"/>
      <c r="EZ157" s="100"/>
      <c r="FA157" s="100"/>
      <c r="FB157" s="100"/>
      <c r="FC157" s="100"/>
      <c r="FD157" s="100"/>
      <c r="FE157" s="100"/>
      <c r="FF157" s="100"/>
      <c r="FG157" s="100"/>
      <c r="FH157" s="100"/>
      <c r="FI157" s="100"/>
      <c r="FJ157" s="100"/>
      <c r="FK157" s="100"/>
      <c r="FL157" s="100"/>
      <c r="FM157" s="100"/>
      <c r="FN157" s="100"/>
      <c r="FO157" s="100"/>
      <c r="FP157" s="100"/>
      <c r="FQ157" s="100"/>
      <c r="FR157" s="100"/>
      <c r="FS157" s="100"/>
      <c r="FT157" s="100"/>
      <c r="FU157" s="100"/>
      <c r="FV157" s="100"/>
      <c r="FW157" s="100"/>
      <c r="FX157" s="100"/>
      <c r="FY157" s="100"/>
      <c r="FZ157" s="100"/>
      <c r="GA157" s="100"/>
      <c r="GB157" s="100"/>
      <c r="GC157" s="100"/>
      <c r="GD157" s="100"/>
      <c r="GE157" s="100"/>
      <c r="GF157" s="100"/>
      <c r="GG157" s="100"/>
      <c r="GH157" s="100"/>
      <c r="GI157" s="100"/>
      <c r="GJ157" s="100"/>
      <c r="GK157" s="100"/>
      <c r="GL157" s="100"/>
      <c r="GM157" s="100"/>
      <c r="GN157" s="100"/>
      <c r="GO157" s="100"/>
      <c r="GP157" s="100"/>
      <c r="GQ157" s="100"/>
      <c r="GR157" s="100"/>
      <c r="GS157" s="100"/>
      <c r="GT157" s="100"/>
      <c r="GU157" s="100"/>
      <c r="GV157" s="100"/>
      <c r="GW157" s="100"/>
      <c r="GX157" s="100"/>
      <c r="GY157" s="100"/>
      <c r="GZ157" s="100"/>
      <c r="HA157" s="100"/>
      <c r="HB157" s="100"/>
      <c r="HC157" s="100"/>
      <c r="HD157" s="100"/>
      <c r="HE157" s="100"/>
      <c r="HF157" s="100"/>
      <c r="HG157" s="100"/>
      <c r="HH157" s="100"/>
      <c r="HI157" s="100"/>
      <c r="HJ157" s="100"/>
      <c r="HK157" s="100"/>
      <c r="HL157" s="100"/>
      <c r="HM157" s="100"/>
      <c r="HN157" s="100"/>
      <c r="HO157" s="100"/>
      <c r="HP157" s="100"/>
    </row>
    <row r="158" spans="1:224" s="101" customFormat="1">
      <c r="A158" s="119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EJ158" s="100"/>
      <c r="EK158" s="100"/>
      <c r="EL158" s="100"/>
      <c r="EM158" s="100"/>
      <c r="EN158" s="100"/>
      <c r="EO158" s="100"/>
      <c r="EP158" s="100"/>
      <c r="EQ158" s="100"/>
      <c r="ER158" s="100"/>
      <c r="ES158" s="100"/>
      <c r="ET158" s="100"/>
      <c r="EU158" s="100"/>
      <c r="EV158" s="100"/>
      <c r="EW158" s="100"/>
      <c r="EX158" s="100"/>
      <c r="EY158" s="100"/>
      <c r="EZ158" s="100"/>
      <c r="FA158" s="100"/>
      <c r="FB158" s="100"/>
      <c r="FC158" s="100"/>
      <c r="FD158" s="100"/>
      <c r="FE158" s="100"/>
      <c r="FF158" s="100"/>
      <c r="FG158" s="100"/>
      <c r="FH158" s="100"/>
      <c r="FI158" s="100"/>
      <c r="FJ158" s="100"/>
      <c r="FK158" s="100"/>
      <c r="FL158" s="100"/>
      <c r="FM158" s="100"/>
      <c r="FN158" s="100"/>
      <c r="FO158" s="100"/>
      <c r="FP158" s="100"/>
      <c r="FQ158" s="100"/>
      <c r="FR158" s="100"/>
      <c r="FS158" s="100"/>
      <c r="FT158" s="100"/>
      <c r="FU158" s="100"/>
      <c r="FV158" s="100"/>
      <c r="FW158" s="100"/>
      <c r="FX158" s="100"/>
      <c r="FY158" s="100"/>
      <c r="FZ158" s="100"/>
      <c r="GA158" s="100"/>
      <c r="GB158" s="100"/>
      <c r="GC158" s="100"/>
      <c r="GD158" s="100"/>
      <c r="GE158" s="100"/>
      <c r="GF158" s="100"/>
      <c r="GG158" s="100"/>
      <c r="GH158" s="100"/>
      <c r="GI158" s="100"/>
      <c r="GJ158" s="100"/>
      <c r="GK158" s="100"/>
      <c r="GL158" s="100"/>
      <c r="GM158" s="100"/>
      <c r="GN158" s="100"/>
      <c r="GO158" s="100"/>
      <c r="GP158" s="100"/>
      <c r="GQ158" s="100"/>
      <c r="GR158" s="100"/>
      <c r="GS158" s="100"/>
      <c r="GT158" s="100"/>
      <c r="GU158" s="100"/>
      <c r="GV158" s="100"/>
      <c r="GW158" s="100"/>
      <c r="GX158" s="100"/>
      <c r="GY158" s="100"/>
      <c r="GZ158" s="100"/>
      <c r="HA158" s="100"/>
      <c r="HB158" s="100"/>
      <c r="HC158" s="100"/>
      <c r="HD158" s="100"/>
      <c r="HE158" s="100"/>
      <c r="HF158" s="100"/>
      <c r="HG158" s="100"/>
      <c r="HH158" s="100"/>
      <c r="HI158" s="100"/>
      <c r="HJ158" s="100"/>
      <c r="HK158" s="100"/>
      <c r="HL158" s="100"/>
      <c r="HM158" s="100"/>
      <c r="HN158" s="100"/>
      <c r="HO158" s="100"/>
      <c r="HP158" s="100"/>
    </row>
    <row r="159" spans="1:224" s="101" customFormat="1">
      <c r="A159" s="119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EJ159" s="100"/>
      <c r="EK159" s="100"/>
      <c r="EL159" s="100"/>
      <c r="EM159" s="100"/>
      <c r="EN159" s="100"/>
      <c r="EO159" s="100"/>
      <c r="EP159" s="100"/>
      <c r="EQ159" s="100"/>
      <c r="ER159" s="100"/>
      <c r="ES159" s="100"/>
      <c r="ET159" s="100"/>
      <c r="EU159" s="100"/>
      <c r="EV159" s="100"/>
      <c r="EW159" s="100"/>
      <c r="EX159" s="100"/>
      <c r="EY159" s="100"/>
      <c r="EZ159" s="100"/>
      <c r="FA159" s="100"/>
      <c r="FB159" s="100"/>
      <c r="FC159" s="100"/>
      <c r="FD159" s="100"/>
      <c r="FE159" s="100"/>
      <c r="FF159" s="100"/>
      <c r="FG159" s="100"/>
      <c r="FH159" s="100"/>
      <c r="FI159" s="100"/>
      <c r="FJ159" s="100"/>
      <c r="FK159" s="100"/>
      <c r="FL159" s="100"/>
      <c r="FM159" s="100"/>
      <c r="FN159" s="100"/>
      <c r="FO159" s="100"/>
      <c r="FP159" s="100"/>
      <c r="FQ159" s="100"/>
      <c r="FR159" s="100"/>
      <c r="FS159" s="100"/>
      <c r="FT159" s="100"/>
      <c r="FU159" s="100"/>
      <c r="FV159" s="100"/>
      <c r="FW159" s="100"/>
      <c r="FX159" s="100"/>
      <c r="FY159" s="100"/>
      <c r="FZ159" s="100"/>
      <c r="GA159" s="100"/>
      <c r="GB159" s="100"/>
      <c r="GC159" s="100"/>
      <c r="GD159" s="100"/>
      <c r="GE159" s="100"/>
      <c r="GF159" s="100"/>
      <c r="GG159" s="100"/>
      <c r="GH159" s="100"/>
      <c r="GI159" s="100"/>
      <c r="GJ159" s="100"/>
      <c r="GK159" s="100"/>
      <c r="GL159" s="100"/>
      <c r="GM159" s="100"/>
      <c r="GN159" s="100"/>
      <c r="GO159" s="100"/>
      <c r="GP159" s="100"/>
      <c r="GQ159" s="100"/>
      <c r="GR159" s="100"/>
      <c r="GS159" s="100"/>
      <c r="GT159" s="100"/>
      <c r="GU159" s="100"/>
      <c r="GV159" s="100"/>
      <c r="GW159" s="100"/>
      <c r="GX159" s="100"/>
      <c r="GY159" s="100"/>
      <c r="GZ159" s="100"/>
      <c r="HA159" s="100"/>
      <c r="HB159" s="100"/>
      <c r="HC159" s="100"/>
      <c r="HD159" s="100"/>
      <c r="HE159" s="100"/>
      <c r="HF159" s="100"/>
      <c r="HG159" s="100"/>
      <c r="HH159" s="100"/>
      <c r="HI159" s="100"/>
      <c r="HJ159" s="100"/>
      <c r="HK159" s="100"/>
      <c r="HL159" s="100"/>
      <c r="HM159" s="100"/>
      <c r="HN159" s="100"/>
      <c r="HO159" s="100"/>
      <c r="HP159" s="100"/>
    </row>
    <row r="160" spans="1:224" s="101" customFormat="1">
      <c r="A160" s="119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EJ160" s="100"/>
      <c r="EK160" s="100"/>
      <c r="EL160" s="100"/>
      <c r="EM160" s="100"/>
      <c r="EN160" s="100"/>
      <c r="EO160" s="100"/>
      <c r="EP160" s="100"/>
      <c r="EQ160" s="100"/>
      <c r="ER160" s="100"/>
      <c r="ES160" s="100"/>
      <c r="ET160" s="100"/>
      <c r="EU160" s="100"/>
      <c r="EV160" s="100"/>
      <c r="EW160" s="100"/>
      <c r="EX160" s="100"/>
      <c r="EY160" s="100"/>
      <c r="EZ160" s="100"/>
      <c r="FA160" s="100"/>
      <c r="FB160" s="100"/>
      <c r="FC160" s="100"/>
      <c r="FD160" s="100"/>
      <c r="FE160" s="100"/>
      <c r="FF160" s="100"/>
      <c r="FG160" s="100"/>
      <c r="FH160" s="100"/>
      <c r="FI160" s="100"/>
      <c r="FJ160" s="100"/>
      <c r="FK160" s="100"/>
      <c r="FL160" s="100"/>
      <c r="FM160" s="100"/>
      <c r="FN160" s="100"/>
      <c r="FO160" s="100"/>
      <c r="FP160" s="100"/>
      <c r="FQ160" s="100"/>
      <c r="FR160" s="100"/>
      <c r="FS160" s="100"/>
      <c r="FT160" s="100"/>
      <c r="FU160" s="100"/>
      <c r="FV160" s="100"/>
      <c r="FW160" s="100"/>
      <c r="FX160" s="100"/>
      <c r="FY160" s="100"/>
      <c r="FZ160" s="100"/>
      <c r="GA160" s="100"/>
      <c r="GB160" s="100"/>
      <c r="GC160" s="100"/>
      <c r="GD160" s="100"/>
      <c r="GE160" s="100"/>
      <c r="GF160" s="100"/>
      <c r="GG160" s="100"/>
      <c r="GH160" s="100"/>
      <c r="GI160" s="100"/>
      <c r="GJ160" s="100"/>
      <c r="GK160" s="100"/>
      <c r="GL160" s="100"/>
      <c r="GM160" s="100"/>
      <c r="GN160" s="100"/>
      <c r="GO160" s="100"/>
      <c r="GP160" s="100"/>
      <c r="GQ160" s="100"/>
      <c r="GR160" s="100"/>
      <c r="GS160" s="100"/>
      <c r="GT160" s="100"/>
      <c r="GU160" s="100"/>
      <c r="GV160" s="100"/>
      <c r="GW160" s="100"/>
      <c r="GX160" s="100"/>
      <c r="GY160" s="100"/>
      <c r="GZ160" s="100"/>
      <c r="HA160" s="100"/>
      <c r="HB160" s="100"/>
      <c r="HC160" s="100"/>
      <c r="HD160" s="100"/>
      <c r="HE160" s="100"/>
      <c r="HF160" s="100"/>
      <c r="HG160" s="100"/>
      <c r="HH160" s="100"/>
      <c r="HI160" s="100"/>
      <c r="HJ160" s="100"/>
      <c r="HK160" s="100"/>
      <c r="HL160" s="100"/>
      <c r="HM160" s="100"/>
      <c r="HN160" s="100"/>
      <c r="HO160" s="100"/>
      <c r="HP160" s="100"/>
    </row>
    <row r="161" spans="1:224" s="101" customFormat="1">
      <c r="A161" s="119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EJ161" s="100"/>
      <c r="EK161" s="100"/>
      <c r="EL161" s="100"/>
      <c r="EM161" s="100"/>
      <c r="EN161" s="100"/>
      <c r="EO161" s="100"/>
      <c r="EP161" s="100"/>
      <c r="EQ161" s="100"/>
      <c r="ER161" s="100"/>
      <c r="ES161" s="100"/>
      <c r="ET161" s="100"/>
      <c r="EU161" s="100"/>
      <c r="EV161" s="100"/>
      <c r="EW161" s="100"/>
      <c r="EX161" s="100"/>
      <c r="EY161" s="100"/>
      <c r="EZ161" s="100"/>
      <c r="FA161" s="100"/>
      <c r="FB161" s="100"/>
      <c r="FC161" s="100"/>
      <c r="FD161" s="100"/>
      <c r="FE161" s="100"/>
      <c r="FF161" s="100"/>
      <c r="FG161" s="100"/>
      <c r="FH161" s="100"/>
      <c r="FI161" s="100"/>
      <c r="FJ161" s="100"/>
      <c r="FK161" s="100"/>
      <c r="FL161" s="100"/>
      <c r="FM161" s="100"/>
      <c r="FN161" s="100"/>
      <c r="FO161" s="100"/>
      <c r="FP161" s="100"/>
      <c r="FQ161" s="100"/>
      <c r="FR161" s="100"/>
      <c r="FS161" s="100"/>
      <c r="FT161" s="100"/>
      <c r="FU161" s="100"/>
      <c r="FV161" s="100"/>
      <c r="FW161" s="100"/>
      <c r="FX161" s="100"/>
      <c r="FY161" s="100"/>
      <c r="FZ161" s="100"/>
      <c r="GA161" s="100"/>
      <c r="GB161" s="100"/>
      <c r="GC161" s="100"/>
      <c r="GD161" s="100"/>
      <c r="GE161" s="100"/>
      <c r="GF161" s="100"/>
      <c r="GG161" s="100"/>
      <c r="GH161" s="100"/>
      <c r="GI161" s="100"/>
      <c r="GJ161" s="100"/>
      <c r="GK161" s="100"/>
      <c r="GL161" s="100"/>
      <c r="GM161" s="100"/>
      <c r="GN161" s="100"/>
      <c r="GO161" s="100"/>
      <c r="GP161" s="100"/>
      <c r="GQ161" s="100"/>
      <c r="GR161" s="100"/>
      <c r="GS161" s="100"/>
      <c r="GT161" s="100"/>
      <c r="GU161" s="100"/>
      <c r="GV161" s="100"/>
      <c r="GW161" s="100"/>
      <c r="GX161" s="100"/>
      <c r="GY161" s="100"/>
      <c r="GZ161" s="100"/>
      <c r="HA161" s="100"/>
      <c r="HB161" s="100"/>
      <c r="HC161" s="100"/>
      <c r="HD161" s="100"/>
      <c r="HE161" s="100"/>
      <c r="HF161" s="100"/>
      <c r="HG161" s="100"/>
      <c r="HH161" s="100"/>
      <c r="HI161" s="100"/>
      <c r="HJ161" s="100"/>
      <c r="HK161" s="100"/>
      <c r="HL161" s="100"/>
      <c r="HM161" s="100"/>
      <c r="HN161" s="100"/>
      <c r="HO161" s="100"/>
      <c r="HP161" s="100"/>
    </row>
    <row r="162" spans="1:224" s="101" customFormat="1">
      <c r="A162" s="119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EJ162" s="100"/>
      <c r="EK162" s="100"/>
      <c r="EL162" s="100"/>
      <c r="EM162" s="100"/>
      <c r="EN162" s="100"/>
      <c r="EO162" s="100"/>
      <c r="EP162" s="100"/>
      <c r="EQ162" s="100"/>
      <c r="ER162" s="100"/>
      <c r="ES162" s="100"/>
      <c r="ET162" s="100"/>
      <c r="EU162" s="100"/>
      <c r="EV162" s="100"/>
      <c r="EW162" s="100"/>
      <c r="EX162" s="100"/>
      <c r="EY162" s="100"/>
      <c r="EZ162" s="100"/>
      <c r="FA162" s="100"/>
      <c r="FB162" s="100"/>
      <c r="FC162" s="100"/>
      <c r="FD162" s="100"/>
      <c r="FE162" s="100"/>
      <c r="FF162" s="100"/>
      <c r="FG162" s="100"/>
      <c r="FH162" s="100"/>
      <c r="FI162" s="100"/>
      <c r="FJ162" s="100"/>
      <c r="FK162" s="100"/>
      <c r="FL162" s="100"/>
      <c r="FM162" s="100"/>
      <c r="FN162" s="100"/>
      <c r="FO162" s="100"/>
      <c r="FP162" s="100"/>
      <c r="FQ162" s="100"/>
      <c r="FR162" s="100"/>
      <c r="FS162" s="100"/>
      <c r="FT162" s="100"/>
      <c r="FU162" s="100"/>
      <c r="FV162" s="100"/>
      <c r="FW162" s="100"/>
      <c r="FX162" s="100"/>
      <c r="FY162" s="100"/>
      <c r="FZ162" s="100"/>
      <c r="GA162" s="100"/>
      <c r="GB162" s="100"/>
      <c r="GC162" s="100"/>
      <c r="GD162" s="100"/>
      <c r="GE162" s="100"/>
      <c r="GF162" s="100"/>
      <c r="GG162" s="100"/>
      <c r="GH162" s="100"/>
      <c r="GI162" s="100"/>
      <c r="GJ162" s="100"/>
      <c r="GK162" s="100"/>
      <c r="GL162" s="100"/>
      <c r="GM162" s="100"/>
      <c r="GN162" s="100"/>
      <c r="GO162" s="100"/>
      <c r="GP162" s="100"/>
      <c r="GQ162" s="100"/>
      <c r="GR162" s="100"/>
      <c r="GS162" s="100"/>
      <c r="GT162" s="100"/>
      <c r="GU162" s="100"/>
      <c r="GV162" s="100"/>
      <c r="GW162" s="100"/>
      <c r="GX162" s="100"/>
      <c r="GY162" s="100"/>
      <c r="GZ162" s="100"/>
      <c r="HA162" s="100"/>
      <c r="HB162" s="100"/>
      <c r="HC162" s="100"/>
      <c r="HD162" s="100"/>
      <c r="HE162" s="100"/>
      <c r="HF162" s="100"/>
      <c r="HG162" s="100"/>
      <c r="HH162" s="100"/>
      <c r="HI162" s="100"/>
      <c r="HJ162" s="100"/>
      <c r="HK162" s="100"/>
      <c r="HL162" s="100"/>
      <c r="HM162" s="100"/>
      <c r="HN162" s="100"/>
      <c r="HO162" s="100"/>
      <c r="HP162" s="100"/>
    </row>
    <row r="163" spans="1:224" s="101" customFormat="1">
      <c r="A163" s="119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EJ163" s="100"/>
      <c r="EK163" s="100"/>
      <c r="EL163" s="100"/>
      <c r="EM163" s="100"/>
      <c r="EN163" s="100"/>
      <c r="EO163" s="100"/>
      <c r="EP163" s="100"/>
      <c r="EQ163" s="100"/>
      <c r="ER163" s="100"/>
      <c r="ES163" s="100"/>
      <c r="ET163" s="100"/>
      <c r="EU163" s="100"/>
      <c r="EV163" s="100"/>
      <c r="EW163" s="100"/>
      <c r="EX163" s="100"/>
      <c r="EY163" s="100"/>
      <c r="EZ163" s="100"/>
      <c r="FA163" s="100"/>
      <c r="FB163" s="100"/>
      <c r="FC163" s="100"/>
      <c r="FD163" s="100"/>
      <c r="FE163" s="100"/>
      <c r="FF163" s="100"/>
      <c r="FG163" s="100"/>
      <c r="FH163" s="100"/>
      <c r="FI163" s="100"/>
      <c r="FJ163" s="100"/>
      <c r="FK163" s="100"/>
      <c r="FL163" s="100"/>
      <c r="FM163" s="100"/>
      <c r="FN163" s="100"/>
      <c r="FO163" s="100"/>
      <c r="FP163" s="100"/>
      <c r="FQ163" s="100"/>
      <c r="FR163" s="100"/>
      <c r="FS163" s="100"/>
      <c r="FT163" s="100"/>
      <c r="FU163" s="100"/>
      <c r="FV163" s="100"/>
      <c r="FW163" s="100"/>
      <c r="FX163" s="100"/>
      <c r="FY163" s="100"/>
      <c r="FZ163" s="100"/>
      <c r="GA163" s="100"/>
      <c r="GB163" s="100"/>
      <c r="GC163" s="100"/>
      <c r="GD163" s="100"/>
      <c r="GE163" s="100"/>
      <c r="GF163" s="100"/>
      <c r="GG163" s="100"/>
      <c r="GH163" s="100"/>
      <c r="GI163" s="100"/>
      <c r="GJ163" s="100"/>
      <c r="GK163" s="100"/>
      <c r="GL163" s="100"/>
      <c r="GM163" s="100"/>
      <c r="GN163" s="100"/>
      <c r="GO163" s="100"/>
      <c r="GP163" s="100"/>
      <c r="GQ163" s="100"/>
      <c r="GR163" s="100"/>
      <c r="GS163" s="100"/>
      <c r="GT163" s="100"/>
      <c r="GU163" s="100"/>
      <c r="GV163" s="100"/>
      <c r="GW163" s="100"/>
      <c r="GX163" s="100"/>
      <c r="GY163" s="100"/>
      <c r="GZ163" s="100"/>
      <c r="HA163" s="100"/>
      <c r="HB163" s="100"/>
      <c r="HC163" s="100"/>
      <c r="HD163" s="100"/>
      <c r="HE163" s="100"/>
      <c r="HF163" s="100"/>
      <c r="HG163" s="100"/>
      <c r="HH163" s="100"/>
      <c r="HI163" s="100"/>
      <c r="HJ163" s="100"/>
      <c r="HK163" s="100"/>
      <c r="HL163" s="100"/>
      <c r="HM163" s="100"/>
      <c r="HN163" s="100"/>
      <c r="HO163" s="100"/>
      <c r="HP163" s="100"/>
    </row>
    <row r="164" spans="1:224" s="101" customFormat="1">
      <c r="A164" s="119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EJ164" s="100"/>
      <c r="EK164" s="100"/>
      <c r="EL164" s="100"/>
      <c r="EM164" s="100"/>
      <c r="EN164" s="100"/>
      <c r="EO164" s="100"/>
      <c r="EP164" s="100"/>
      <c r="EQ164" s="100"/>
      <c r="ER164" s="100"/>
      <c r="ES164" s="100"/>
      <c r="ET164" s="100"/>
      <c r="EU164" s="100"/>
      <c r="EV164" s="100"/>
      <c r="EW164" s="100"/>
      <c r="EX164" s="100"/>
      <c r="EY164" s="100"/>
      <c r="EZ164" s="100"/>
      <c r="FA164" s="100"/>
      <c r="FB164" s="100"/>
      <c r="FC164" s="100"/>
      <c r="FD164" s="100"/>
      <c r="FE164" s="100"/>
      <c r="FF164" s="100"/>
      <c r="FG164" s="100"/>
      <c r="FH164" s="100"/>
      <c r="FI164" s="100"/>
      <c r="FJ164" s="100"/>
      <c r="FK164" s="100"/>
      <c r="FL164" s="100"/>
      <c r="FM164" s="100"/>
      <c r="FN164" s="100"/>
      <c r="FO164" s="100"/>
      <c r="FP164" s="100"/>
      <c r="FQ164" s="100"/>
      <c r="FR164" s="100"/>
      <c r="FS164" s="100"/>
      <c r="FT164" s="100"/>
      <c r="FU164" s="100"/>
      <c r="FV164" s="100"/>
      <c r="FW164" s="100"/>
      <c r="FX164" s="100"/>
      <c r="FY164" s="100"/>
      <c r="FZ164" s="100"/>
      <c r="GA164" s="100"/>
      <c r="GB164" s="100"/>
      <c r="GC164" s="100"/>
      <c r="GD164" s="100"/>
      <c r="GE164" s="100"/>
      <c r="GF164" s="100"/>
      <c r="GG164" s="100"/>
      <c r="GH164" s="100"/>
      <c r="GI164" s="100"/>
      <c r="GJ164" s="100"/>
      <c r="GK164" s="100"/>
      <c r="GL164" s="100"/>
      <c r="GM164" s="100"/>
      <c r="GN164" s="100"/>
      <c r="GO164" s="100"/>
      <c r="GP164" s="100"/>
      <c r="GQ164" s="100"/>
      <c r="GR164" s="100"/>
      <c r="GS164" s="100"/>
      <c r="GT164" s="100"/>
      <c r="GU164" s="100"/>
      <c r="GV164" s="100"/>
      <c r="GW164" s="100"/>
      <c r="GX164" s="100"/>
      <c r="GY164" s="100"/>
      <c r="GZ164" s="100"/>
      <c r="HA164" s="100"/>
      <c r="HB164" s="100"/>
      <c r="HC164" s="100"/>
      <c r="HD164" s="100"/>
      <c r="HE164" s="100"/>
      <c r="HF164" s="100"/>
      <c r="HG164" s="100"/>
      <c r="HH164" s="100"/>
      <c r="HI164" s="100"/>
      <c r="HJ164" s="100"/>
      <c r="HK164" s="100"/>
      <c r="HL164" s="100"/>
      <c r="HM164" s="100"/>
      <c r="HN164" s="100"/>
      <c r="HO164" s="100"/>
      <c r="HP164" s="100"/>
    </row>
    <row r="165" spans="1:224" s="101" customFormat="1">
      <c r="A165" s="119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EJ165" s="100"/>
      <c r="EK165" s="100"/>
      <c r="EL165" s="100"/>
      <c r="EM165" s="100"/>
      <c r="EN165" s="100"/>
      <c r="EO165" s="100"/>
      <c r="EP165" s="100"/>
      <c r="EQ165" s="100"/>
      <c r="ER165" s="100"/>
      <c r="ES165" s="100"/>
      <c r="ET165" s="100"/>
      <c r="EU165" s="100"/>
      <c r="EV165" s="100"/>
      <c r="EW165" s="100"/>
      <c r="EX165" s="100"/>
      <c r="EY165" s="100"/>
      <c r="EZ165" s="100"/>
      <c r="FA165" s="100"/>
      <c r="FB165" s="100"/>
      <c r="FC165" s="100"/>
      <c r="FD165" s="100"/>
      <c r="FE165" s="100"/>
      <c r="FF165" s="100"/>
      <c r="FG165" s="100"/>
      <c r="FH165" s="100"/>
      <c r="FI165" s="100"/>
      <c r="FJ165" s="100"/>
      <c r="FK165" s="100"/>
      <c r="FL165" s="100"/>
      <c r="FM165" s="100"/>
      <c r="FN165" s="100"/>
      <c r="FO165" s="100"/>
      <c r="FP165" s="100"/>
      <c r="FQ165" s="100"/>
      <c r="FR165" s="100"/>
      <c r="FS165" s="100"/>
      <c r="FT165" s="100"/>
      <c r="FU165" s="100"/>
      <c r="FV165" s="100"/>
      <c r="FW165" s="100"/>
      <c r="FX165" s="100"/>
      <c r="FY165" s="100"/>
      <c r="FZ165" s="100"/>
      <c r="GA165" s="100"/>
      <c r="GB165" s="100"/>
      <c r="GC165" s="100"/>
      <c r="GD165" s="100"/>
      <c r="GE165" s="100"/>
      <c r="GF165" s="100"/>
      <c r="GG165" s="100"/>
      <c r="GH165" s="100"/>
      <c r="GI165" s="100"/>
      <c r="GJ165" s="100"/>
      <c r="GK165" s="100"/>
      <c r="GL165" s="100"/>
      <c r="GM165" s="100"/>
      <c r="GN165" s="100"/>
      <c r="GO165" s="100"/>
      <c r="GP165" s="100"/>
      <c r="GQ165" s="100"/>
      <c r="GR165" s="100"/>
      <c r="GS165" s="100"/>
      <c r="GT165" s="100"/>
      <c r="GU165" s="100"/>
      <c r="GV165" s="100"/>
      <c r="GW165" s="100"/>
      <c r="GX165" s="100"/>
      <c r="GY165" s="100"/>
      <c r="GZ165" s="100"/>
      <c r="HA165" s="100"/>
      <c r="HB165" s="100"/>
      <c r="HC165" s="100"/>
      <c r="HD165" s="100"/>
      <c r="HE165" s="100"/>
      <c r="HF165" s="100"/>
      <c r="HG165" s="100"/>
      <c r="HH165" s="100"/>
      <c r="HI165" s="100"/>
      <c r="HJ165" s="100"/>
      <c r="HK165" s="100"/>
      <c r="HL165" s="100"/>
      <c r="HM165" s="100"/>
      <c r="HN165" s="100"/>
      <c r="HO165" s="100"/>
      <c r="HP165" s="100"/>
    </row>
    <row r="166" spans="1:224" s="101" customFormat="1">
      <c r="A166" s="119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EJ166" s="100"/>
      <c r="EK166" s="100"/>
      <c r="EL166" s="100"/>
      <c r="EM166" s="100"/>
      <c r="EN166" s="100"/>
      <c r="EO166" s="100"/>
      <c r="EP166" s="100"/>
      <c r="EQ166" s="100"/>
      <c r="ER166" s="100"/>
      <c r="ES166" s="100"/>
      <c r="ET166" s="100"/>
      <c r="EU166" s="100"/>
      <c r="EV166" s="100"/>
      <c r="EW166" s="100"/>
      <c r="EX166" s="100"/>
      <c r="EY166" s="100"/>
      <c r="EZ166" s="100"/>
      <c r="FA166" s="100"/>
      <c r="FB166" s="100"/>
      <c r="FC166" s="100"/>
      <c r="FD166" s="100"/>
      <c r="FE166" s="100"/>
      <c r="FF166" s="100"/>
      <c r="FG166" s="100"/>
      <c r="FH166" s="100"/>
      <c r="FI166" s="100"/>
      <c r="FJ166" s="100"/>
      <c r="FK166" s="100"/>
      <c r="FL166" s="100"/>
      <c r="FM166" s="100"/>
      <c r="FN166" s="100"/>
      <c r="FO166" s="100"/>
      <c r="FP166" s="100"/>
      <c r="FQ166" s="100"/>
      <c r="FR166" s="100"/>
      <c r="FS166" s="100"/>
      <c r="FT166" s="100"/>
      <c r="FU166" s="100"/>
      <c r="FV166" s="100"/>
      <c r="FW166" s="100"/>
      <c r="FX166" s="100"/>
      <c r="FY166" s="100"/>
      <c r="FZ166" s="100"/>
      <c r="GA166" s="100"/>
      <c r="GB166" s="100"/>
      <c r="GC166" s="100"/>
      <c r="GD166" s="100"/>
      <c r="GE166" s="100"/>
      <c r="GF166" s="100"/>
      <c r="GG166" s="100"/>
      <c r="GH166" s="100"/>
      <c r="GI166" s="100"/>
      <c r="GJ166" s="100"/>
      <c r="GK166" s="100"/>
      <c r="GL166" s="100"/>
      <c r="GM166" s="100"/>
      <c r="GN166" s="100"/>
      <c r="GO166" s="100"/>
      <c r="GP166" s="100"/>
      <c r="GQ166" s="100"/>
      <c r="GR166" s="100"/>
      <c r="GS166" s="100"/>
      <c r="GT166" s="100"/>
      <c r="GU166" s="100"/>
      <c r="GV166" s="100"/>
      <c r="GW166" s="100"/>
      <c r="GX166" s="100"/>
      <c r="GY166" s="100"/>
      <c r="GZ166" s="100"/>
      <c r="HA166" s="100"/>
      <c r="HB166" s="100"/>
      <c r="HC166" s="100"/>
      <c r="HD166" s="100"/>
      <c r="HE166" s="100"/>
      <c r="HF166" s="100"/>
      <c r="HG166" s="100"/>
      <c r="HH166" s="100"/>
      <c r="HI166" s="100"/>
      <c r="HJ166" s="100"/>
      <c r="HK166" s="100"/>
      <c r="HL166" s="100"/>
      <c r="HM166" s="100"/>
      <c r="HN166" s="100"/>
      <c r="HO166" s="100"/>
      <c r="HP166" s="100"/>
    </row>
    <row r="167" spans="1:224" s="101" customFormat="1">
      <c r="A167" s="119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EJ167" s="100"/>
      <c r="EK167" s="100"/>
      <c r="EL167" s="100"/>
      <c r="EM167" s="100"/>
      <c r="EN167" s="100"/>
      <c r="EO167" s="100"/>
      <c r="EP167" s="100"/>
      <c r="EQ167" s="100"/>
      <c r="ER167" s="100"/>
      <c r="ES167" s="100"/>
      <c r="ET167" s="100"/>
      <c r="EU167" s="100"/>
      <c r="EV167" s="100"/>
      <c r="EW167" s="100"/>
      <c r="EX167" s="100"/>
      <c r="EY167" s="100"/>
      <c r="EZ167" s="100"/>
      <c r="FA167" s="100"/>
      <c r="FB167" s="100"/>
      <c r="FC167" s="100"/>
      <c r="FD167" s="100"/>
      <c r="FE167" s="100"/>
      <c r="FF167" s="100"/>
      <c r="FG167" s="100"/>
      <c r="FH167" s="100"/>
      <c r="FI167" s="100"/>
      <c r="FJ167" s="100"/>
      <c r="FK167" s="100"/>
      <c r="FL167" s="100"/>
      <c r="FM167" s="100"/>
      <c r="FN167" s="100"/>
      <c r="FO167" s="100"/>
      <c r="FP167" s="100"/>
      <c r="FQ167" s="100"/>
      <c r="FR167" s="100"/>
      <c r="FS167" s="100"/>
      <c r="FT167" s="100"/>
      <c r="FU167" s="100"/>
      <c r="FV167" s="100"/>
      <c r="FW167" s="100"/>
      <c r="FX167" s="100"/>
      <c r="FY167" s="100"/>
      <c r="FZ167" s="100"/>
      <c r="GA167" s="100"/>
      <c r="GB167" s="100"/>
      <c r="GC167" s="100"/>
      <c r="GD167" s="100"/>
      <c r="GE167" s="100"/>
      <c r="GF167" s="100"/>
      <c r="GG167" s="100"/>
      <c r="GH167" s="100"/>
      <c r="GI167" s="100"/>
      <c r="GJ167" s="100"/>
      <c r="GK167" s="100"/>
      <c r="GL167" s="100"/>
      <c r="GM167" s="100"/>
      <c r="GN167" s="100"/>
      <c r="GO167" s="100"/>
      <c r="GP167" s="100"/>
      <c r="GQ167" s="100"/>
      <c r="GR167" s="100"/>
      <c r="GS167" s="100"/>
      <c r="GT167" s="100"/>
      <c r="GU167" s="100"/>
      <c r="GV167" s="100"/>
      <c r="GW167" s="100"/>
      <c r="GX167" s="100"/>
      <c r="GY167" s="100"/>
      <c r="GZ167" s="100"/>
      <c r="HA167" s="100"/>
      <c r="HB167" s="100"/>
      <c r="HC167" s="100"/>
      <c r="HD167" s="100"/>
      <c r="HE167" s="100"/>
      <c r="HF167" s="100"/>
      <c r="HG167" s="100"/>
      <c r="HH167" s="100"/>
      <c r="HI167" s="100"/>
      <c r="HJ167" s="100"/>
      <c r="HK167" s="100"/>
      <c r="HL167" s="100"/>
      <c r="HM167" s="100"/>
      <c r="HN167" s="100"/>
      <c r="HO167" s="100"/>
      <c r="HP167" s="100"/>
    </row>
    <row r="168" spans="1:224" s="101" customFormat="1">
      <c r="A168" s="119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EJ168" s="100"/>
      <c r="EK168" s="100"/>
      <c r="EL168" s="100"/>
      <c r="EM168" s="100"/>
      <c r="EN168" s="100"/>
      <c r="EO168" s="100"/>
      <c r="EP168" s="100"/>
      <c r="EQ168" s="100"/>
      <c r="ER168" s="100"/>
      <c r="ES168" s="100"/>
      <c r="ET168" s="100"/>
      <c r="EU168" s="100"/>
      <c r="EV168" s="100"/>
      <c r="EW168" s="100"/>
      <c r="EX168" s="100"/>
      <c r="EY168" s="100"/>
      <c r="EZ168" s="100"/>
      <c r="FA168" s="100"/>
      <c r="FB168" s="100"/>
      <c r="FC168" s="100"/>
      <c r="FD168" s="100"/>
      <c r="FE168" s="100"/>
      <c r="FF168" s="100"/>
      <c r="FG168" s="100"/>
      <c r="FH168" s="100"/>
      <c r="FI168" s="100"/>
      <c r="FJ168" s="100"/>
      <c r="FK168" s="100"/>
      <c r="FL168" s="100"/>
      <c r="FM168" s="100"/>
      <c r="FN168" s="100"/>
      <c r="FO168" s="100"/>
      <c r="FP168" s="100"/>
      <c r="FQ168" s="100"/>
      <c r="FR168" s="100"/>
      <c r="FS168" s="100"/>
      <c r="FT168" s="100"/>
      <c r="FU168" s="100"/>
      <c r="FV168" s="100"/>
      <c r="FW168" s="100"/>
      <c r="FX168" s="100"/>
      <c r="FY168" s="100"/>
      <c r="FZ168" s="100"/>
      <c r="GA168" s="100"/>
      <c r="GB168" s="100"/>
      <c r="GC168" s="100"/>
      <c r="GD168" s="100"/>
      <c r="GE168" s="100"/>
      <c r="GF168" s="100"/>
      <c r="GG168" s="100"/>
      <c r="GH168" s="100"/>
      <c r="GI168" s="100"/>
      <c r="GJ168" s="100"/>
      <c r="GK168" s="100"/>
      <c r="GL168" s="100"/>
      <c r="GM168" s="100"/>
      <c r="GN168" s="100"/>
      <c r="GO168" s="100"/>
      <c r="GP168" s="100"/>
      <c r="GQ168" s="100"/>
      <c r="GR168" s="100"/>
      <c r="GS168" s="100"/>
      <c r="GT168" s="100"/>
      <c r="GU168" s="100"/>
      <c r="GV168" s="100"/>
      <c r="GW168" s="100"/>
      <c r="GX168" s="100"/>
      <c r="GY168" s="100"/>
      <c r="GZ168" s="100"/>
      <c r="HA168" s="100"/>
      <c r="HB168" s="100"/>
      <c r="HC168" s="100"/>
      <c r="HD168" s="100"/>
      <c r="HE168" s="100"/>
      <c r="HF168" s="100"/>
      <c r="HG168" s="100"/>
      <c r="HH168" s="100"/>
      <c r="HI168" s="100"/>
      <c r="HJ168" s="100"/>
      <c r="HK168" s="100"/>
      <c r="HL168" s="100"/>
      <c r="HM168" s="100"/>
      <c r="HN168" s="100"/>
      <c r="HO168" s="100"/>
      <c r="HP168" s="100"/>
    </row>
    <row r="169" spans="1:224" s="101" customFormat="1">
      <c r="A169" s="119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EJ169" s="100"/>
      <c r="EK169" s="100"/>
      <c r="EL169" s="100"/>
      <c r="EM169" s="100"/>
      <c r="EN169" s="100"/>
      <c r="EO169" s="100"/>
      <c r="EP169" s="100"/>
      <c r="EQ169" s="100"/>
      <c r="ER169" s="100"/>
      <c r="ES169" s="100"/>
      <c r="ET169" s="100"/>
      <c r="EU169" s="100"/>
      <c r="EV169" s="100"/>
      <c r="EW169" s="100"/>
      <c r="EX169" s="100"/>
      <c r="EY169" s="100"/>
      <c r="EZ169" s="100"/>
      <c r="FA169" s="100"/>
      <c r="FB169" s="100"/>
      <c r="FC169" s="100"/>
      <c r="FD169" s="100"/>
      <c r="FE169" s="100"/>
      <c r="FF169" s="100"/>
      <c r="FG169" s="100"/>
      <c r="FH169" s="100"/>
      <c r="FI169" s="100"/>
      <c r="FJ169" s="100"/>
      <c r="FK169" s="100"/>
      <c r="FL169" s="100"/>
      <c r="FM169" s="100"/>
      <c r="FN169" s="100"/>
      <c r="FO169" s="100"/>
      <c r="FP169" s="100"/>
      <c r="FQ169" s="100"/>
      <c r="FR169" s="100"/>
      <c r="FS169" s="100"/>
      <c r="FT169" s="100"/>
      <c r="FU169" s="100"/>
      <c r="FV169" s="100"/>
      <c r="FW169" s="100"/>
      <c r="FX169" s="100"/>
      <c r="FY169" s="100"/>
      <c r="FZ169" s="100"/>
      <c r="GA169" s="100"/>
      <c r="GB169" s="100"/>
      <c r="GC169" s="100"/>
      <c r="GD169" s="100"/>
      <c r="GE169" s="100"/>
      <c r="GF169" s="100"/>
      <c r="GG169" s="100"/>
      <c r="GH169" s="100"/>
      <c r="GI169" s="100"/>
      <c r="GJ169" s="100"/>
      <c r="GK169" s="100"/>
      <c r="GL169" s="100"/>
      <c r="GM169" s="100"/>
      <c r="GN169" s="100"/>
      <c r="GO169" s="100"/>
      <c r="GP169" s="100"/>
      <c r="GQ169" s="100"/>
      <c r="GR169" s="100"/>
      <c r="GS169" s="100"/>
      <c r="GT169" s="100"/>
      <c r="GU169" s="100"/>
      <c r="GV169" s="100"/>
      <c r="GW169" s="100"/>
      <c r="GX169" s="100"/>
      <c r="GY169" s="100"/>
      <c r="GZ169" s="100"/>
      <c r="HA169" s="100"/>
      <c r="HB169" s="100"/>
      <c r="HC169" s="100"/>
      <c r="HD169" s="100"/>
      <c r="HE169" s="100"/>
      <c r="HF169" s="100"/>
      <c r="HG169" s="100"/>
      <c r="HH169" s="100"/>
      <c r="HI169" s="100"/>
      <c r="HJ169" s="100"/>
      <c r="HK169" s="100"/>
      <c r="HL169" s="100"/>
      <c r="HM169" s="100"/>
      <c r="HN169" s="100"/>
      <c r="HO169" s="100"/>
      <c r="HP169" s="100"/>
    </row>
    <row r="170" spans="1:224" s="101" customFormat="1">
      <c r="A170" s="119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100"/>
      <c r="FT170" s="100"/>
      <c r="FU170" s="100"/>
      <c r="FV170" s="100"/>
      <c r="FW170" s="100"/>
      <c r="FX170" s="100"/>
      <c r="FY170" s="100"/>
      <c r="FZ170" s="100"/>
      <c r="GA170" s="100"/>
      <c r="GB170" s="100"/>
      <c r="GC170" s="100"/>
      <c r="GD170" s="100"/>
      <c r="GE170" s="100"/>
      <c r="GF170" s="100"/>
      <c r="GG170" s="100"/>
      <c r="GH170" s="100"/>
      <c r="GI170" s="100"/>
      <c r="GJ170" s="100"/>
      <c r="GK170" s="100"/>
      <c r="GL170" s="100"/>
      <c r="GM170" s="100"/>
      <c r="GN170" s="100"/>
      <c r="GO170" s="100"/>
      <c r="GP170" s="100"/>
      <c r="GQ170" s="100"/>
      <c r="GR170" s="100"/>
      <c r="GS170" s="100"/>
      <c r="GT170" s="100"/>
      <c r="GU170" s="100"/>
      <c r="GV170" s="100"/>
      <c r="GW170" s="100"/>
      <c r="GX170" s="100"/>
      <c r="GY170" s="100"/>
      <c r="GZ170" s="100"/>
      <c r="HA170" s="100"/>
      <c r="HB170" s="100"/>
      <c r="HC170" s="100"/>
      <c r="HD170" s="100"/>
      <c r="HE170" s="100"/>
      <c r="HF170" s="100"/>
      <c r="HG170" s="100"/>
      <c r="HH170" s="100"/>
      <c r="HI170" s="100"/>
      <c r="HJ170" s="100"/>
      <c r="HK170" s="100"/>
      <c r="HL170" s="100"/>
      <c r="HM170" s="100"/>
      <c r="HN170" s="100"/>
      <c r="HO170" s="100"/>
      <c r="HP170" s="100"/>
    </row>
    <row r="171" spans="1:224" s="101" customFormat="1">
      <c r="A171" s="119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</row>
    <row r="172" spans="1:224" s="101" customFormat="1">
      <c r="A172" s="119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100"/>
      <c r="FT172" s="100"/>
      <c r="FU172" s="100"/>
      <c r="FV172" s="100"/>
      <c r="FW172" s="100"/>
      <c r="FX172" s="100"/>
      <c r="FY172" s="100"/>
      <c r="FZ172" s="100"/>
      <c r="GA172" s="100"/>
      <c r="GB172" s="100"/>
      <c r="GC172" s="100"/>
      <c r="GD172" s="100"/>
      <c r="GE172" s="100"/>
      <c r="GF172" s="100"/>
      <c r="GG172" s="100"/>
      <c r="GH172" s="100"/>
      <c r="GI172" s="100"/>
      <c r="GJ172" s="100"/>
      <c r="GK172" s="100"/>
      <c r="GL172" s="100"/>
      <c r="GM172" s="100"/>
      <c r="GN172" s="100"/>
      <c r="GO172" s="100"/>
      <c r="GP172" s="100"/>
      <c r="GQ172" s="100"/>
      <c r="GR172" s="100"/>
      <c r="GS172" s="100"/>
      <c r="GT172" s="100"/>
      <c r="GU172" s="100"/>
      <c r="GV172" s="100"/>
      <c r="GW172" s="100"/>
      <c r="GX172" s="100"/>
      <c r="GY172" s="100"/>
      <c r="GZ172" s="100"/>
      <c r="HA172" s="100"/>
      <c r="HB172" s="100"/>
      <c r="HC172" s="100"/>
      <c r="HD172" s="100"/>
      <c r="HE172" s="100"/>
      <c r="HF172" s="100"/>
      <c r="HG172" s="100"/>
      <c r="HH172" s="100"/>
      <c r="HI172" s="100"/>
      <c r="HJ172" s="100"/>
      <c r="HK172" s="100"/>
      <c r="HL172" s="100"/>
      <c r="HM172" s="100"/>
      <c r="HN172" s="100"/>
      <c r="HO172" s="100"/>
      <c r="HP172" s="100"/>
    </row>
    <row r="173" spans="1:224" s="101" customFormat="1">
      <c r="A173" s="119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100"/>
      <c r="FT173" s="100"/>
      <c r="FU173" s="100"/>
      <c r="FV173" s="100"/>
      <c r="FW173" s="100"/>
      <c r="FX173" s="100"/>
      <c r="FY173" s="100"/>
      <c r="FZ173" s="100"/>
      <c r="GA173" s="100"/>
      <c r="GB173" s="100"/>
      <c r="GC173" s="100"/>
      <c r="GD173" s="100"/>
      <c r="GE173" s="100"/>
      <c r="GF173" s="100"/>
      <c r="GG173" s="100"/>
      <c r="GH173" s="100"/>
      <c r="GI173" s="100"/>
      <c r="GJ173" s="100"/>
      <c r="GK173" s="100"/>
      <c r="GL173" s="100"/>
      <c r="GM173" s="100"/>
      <c r="GN173" s="100"/>
      <c r="GO173" s="100"/>
      <c r="GP173" s="100"/>
      <c r="GQ173" s="100"/>
      <c r="GR173" s="100"/>
      <c r="GS173" s="100"/>
      <c r="GT173" s="100"/>
      <c r="GU173" s="100"/>
      <c r="GV173" s="100"/>
      <c r="GW173" s="100"/>
      <c r="GX173" s="100"/>
      <c r="GY173" s="100"/>
      <c r="GZ173" s="100"/>
      <c r="HA173" s="100"/>
      <c r="HB173" s="100"/>
      <c r="HC173" s="100"/>
      <c r="HD173" s="100"/>
      <c r="HE173" s="100"/>
      <c r="HF173" s="100"/>
      <c r="HG173" s="100"/>
      <c r="HH173" s="100"/>
      <c r="HI173" s="100"/>
      <c r="HJ173" s="100"/>
      <c r="HK173" s="100"/>
      <c r="HL173" s="100"/>
      <c r="HM173" s="100"/>
      <c r="HN173" s="100"/>
      <c r="HO173" s="100"/>
      <c r="HP173" s="100"/>
    </row>
    <row r="174" spans="1:224" s="101" customFormat="1">
      <c r="A174" s="119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100"/>
      <c r="FT174" s="100"/>
      <c r="FU174" s="100"/>
      <c r="FV174" s="100"/>
      <c r="FW174" s="100"/>
      <c r="FX174" s="100"/>
      <c r="FY174" s="100"/>
      <c r="FZ174" s="100"/>
      <c r="GA174" s="100"/>
      <c r="GB174" s="100"/>
      <c r="GC174" s="100"/>
      <c r="GD174" s="100"/>
      <c r="GE174" s="100"/>
      <c r="GF174" s="100"/>
      <c r="GG174" s="100"/>
      <c r="GH174" s="100"/>
      <c r="GI174" s="100"/>
      <c r="GJ174" s="100"/>
      <c r="GK174" s="100"/>
      <c r="GL174" s="100"/>
      <c r="GM174" s="100"/>
      <c r="GN174" s="100"/>
      <c r="GO174" s="100"/>
      <c r="GP174" s="100"/>
      <c r="GQ174" s="100"/>
      <c r="GR174" s="100"/>
      <c r="GS174" s="100"/>
      <c r="GT174" s="100"/>
      <c r="GU174" s="100"/>
      <c r="GV174" s="100"/>
      <c r="GW174" s="100"/>
      <c r="GX174" s="100"/>
      <c r="GY174" s="100"/>
      <c r="GZ174" s="100"/>
      <c r="HA174" s="100"/>
      <c r="HB174" s="100"/>
      <c r="HC174" s="100"/>
      <c r="HD174" s="100"/>
      <c r="HE174" s="100"/>
      <c r="HF174" s="100"/>
      <c r="HG174" s="100"/>
      <c r="HH174" s="100"/>
      <c r="HI174" s="100"/>
      <c r="HJ174" s="100"/>
      <c r="HK174" s="100"/>
      <c r="HL174" s="100"/>
      <c r="HM174" s="100"/>
      <c r="HN174" s="100"/>
      <c r="HO174" s="100"/>
      <c r="HP174" s="100"/>
    </row>
    <row r="175" spans="1:224" s="101" customFormat="1">
      <c r="A175" s="119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  <c r="ET175" s="100"/>
      <c r="EU175" s="100"/>
      <c r="EV175" s="100"/>
      <c r="EW175" s="100"/>
      <c r="EX175" s="100"/>
      <c r="EY175" s="100"/>
      <c r="EZ175" s="100"/>
      <c r="FA175" s="100"/>
      <c r="FB175" s="100"/>
      <c r="FC175" s="100"/>
      <c r="FD175" s="100"/>
      <c r="FE175" s="100"/>
      <c r="FF175" s="100"/>
      <c r="FG175" s="100"/>
      <c r="FH175" s="100"/>
      <c r="FI175" s="100"/>
      <c r="FJ175" s="100"/>
      <c r="FK175" s="100"/>
      <c r="FL175" s="100"/>
      <c r="FM175" s="100"/>
      <c r="FN175" s="100"/>
      <c r="FO175" s="100"/>
      <c r="FP175" s="100"/>
      <c r="FQ175" s="100"/>
      <c r="FR175" s="100"/>
      <c r="FS175" s="100"/>
      <c r="FT175" s="100"/>
      <c r="FU175" s="100"/>
      <c r="FV175" s="100"/>
      <c r="FW175" s="100"/>
      <c r="FX175" s="100"/>
      <c r="FY175" s="100"/>
      <c r="FZ175" s="100"/>
      <c r="GA175" s="100"/>
      <c r="GB175" s="100"/>
      <c r="GC175" s="100"/>
      <c r="GD175" s="100"/>
      <c r="GE175" s="100"/>
      <c r="GF175" s="100"/>
      <c r="GG175" s="100"/>
      <c r="GH175" s="100"/>
      <c r="GI175" s="100"/>
      <c r="GJ175" s="100"/>
      <c r="GK175" s="100"/>
      <c r="GL175" s="100"/>
      <c r="GM175" s="100"/>
      <c r="GN175" s="100"/>
      <c r="GO175" s="100"/>
      <c r="GP175" s="100"/>
      <c r="GQ175" s="100"/>
      <c r="GR175" s="100"/>
      <c r="GS175" s="100"/>
      <c r="GT175" s="100"/>
      <c r="GU175" s="100"/>
      <c r="GV175" s="100"/>
      <c r="GW175" s="100"/>
      <c r="GX175" s="100"/>
      <c r="GY175" s="100"/>
      <c r="GZ175" s="100"/>
      <c r="HA175" s="100"/>
      <c r="HB175" s="100"/>
      <c r="HC175" s="100"/>
      <c r="HD175" s="100"/>
      <c r="HE175" s="100"/>
      <c r="HF175" s="100"/>
      <c r="HG175" s="100"/>
      <c r="HH175" s="100"/>
      <c r="HI175" s="100"/>
      <c r="HJ175" s="100"/>
      <c r="HK175" s="100"/>
      <c r="HL175" s="100"/>
      <c r="HM175" s="100"/>
      <c r="HN175" s="100"/>
      <c r="HO175" s="100"/>
      <c r="HP175" s="100"/>
    </row>
    <row r="176" spans="1:224" s="101" customFormat="1">
      <c r="A176" s="119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EJ176" s="100"/>
      <c r="EK176" s="100"/>
      <c r="EL176" s="100"/>
      <c r="EM176" s="100"/>
      <c r="EN176" s="100"/>
      <c r="EO176" s="100"/>
      <c r="EP176" s="100"/>
      <c r="EQ176" s="100"/>
      <c r="ER176" s="100"/>
      <c r="ES176" s="100"/>
      <c r="ET176" s="100"/>
      <c r="EU176" s="100"/>
      <c r="EV176" s="100"/>
      <c r="EW176" s="100"/>
      <c r="EX176" s="100"/>
      <c r="EY176" s="100"/>
      <c r="EZ176" s="100"/>
      <c r="FA176" s="100"/>
      <c r="FB176" s="100"/>
      <c r="FC176" s="100"/>
      <c r="FD176" s="100"/>
      <c r="FE176" s="100"/>
      <c r="FF176" s="100"/>
      <c r="FG176" s="100"/>
      <c r="FH176" s="100"/>
      <c r="FI176" s="100"/>
      <c r="FJ176" s="100"/>
      <c r="FK176" s="100"/>
      <c r="FL176" s="100"/>
      <c r="FM176" s="100"/>
      <c r="FN176" s="100"/>
      <c r="FO176" s="100"/>
      <c r="FP176" s="100"/>
      <c r="FQ176" s="100"/>
      <c r="FR176" s="100"/>
      <c r="FS176" s="100"/>
      <c r="FT176" s="100"/>
      <c r="FU176" s="100"/>
      <c r="FV176" s="100"/>
      <c r="FW176" s="100"/>
      <c r="FX176" s="100"/>
      <c r="FY176" s="100"/>
      <c r="FZ176" s="100"/>
      <c r="GA176" s="100"/>
      <c r="GB176" s="100"/>
      <c r="GC176" s="100"/>
      <c r="GD176" s="100"/>
      <c r="GE176" s="100"/>
      <c r="GF176" s="100"/>
      <c r="GG176" s="100"/>
      <c r="GH176" s="100"/>
      <c r="GI176" s="100"/>
      <c r="GJ176" s="100"/>
      <c r="GK176" s="100"/>
      <c r="GL176" s="100"/>
      <c r="GM176" s="100"/>
      <c r="GN176" s="100"/>
      <c r="GO176" s="100"/>
      <c r="GP176" s="100"/>
      <c r="GQ176" s="100"/>
      <c r="GR176" s="100"/>
      <c r="GS176" s="100"/>
      <c r="GT176" s="100"/>
      <c r="GU176" s="100"/>
      <c r="GV176" s="100"/>
      <c r="GW176" s="100"/>
      <c r="GX176" s="100"/>
      <c r="GY176" s="100"/>
      <c r="GZ176" s="100"/>
      <c r="HA176" s="100"/>
      <c r="HB176" s="100"/>
      <c r="HC176" s="100"/>
      <c r="HD176" s="100"/>
      <c r="HE176" s="100"/>
      <c r="HF176" s="100"/>
      <c r="HG176" s="100"/>
      <c r="HH176" s="100"/>
      <c r="HI176" s="100"/>
      <c r="HJ176" s="100"/>
      <c r="HK176" s="100"/>
      <c r="HL176" s="100"/>
      <c r="HM176" s="100"/>
      <c r="HN176" s="100"/>
      <c r="HO176" s="100"/>
      <c r="HP176" s="100"/>
    </row>
    <row r="177" spans="1:224" s="101" customFormat="1">
      <c r="A177" s="119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EJ177" s="100"/>
      <c r="EK177" s="100"/>
      <c r="EL177" s="100"/>
      <c r="EM177" s="100"/>
      <c r="EN177" s="100"/>
      <c r="EO177" s="100"/>
      <c r="EP177" s="100"/>
      <c r="EQ177" s="100"/>
      <c r="ER177" s="100"/>
      <c r="ES177" s="100"/>
      <c r="ET177" s="100"/>
      <c r="EU177" s="100"/>
      <c r="EV177" s="100"/>
      <c r="EW177" s="100"/>
      <c r="EX177" s="100"/>
      <c r="EY177" s="100"/>
      <c r="EZ177" s="100"/>
      <c r="FA177" s="100"/>
      <c r="FB177" s="100"/>
      <c r="FC177" s="100"/>
      <c r="FD177" s="100"/>
      <c r="FE177" s="100"/>
      <c r="FF177" s="100"/>
      <c r="FG177" s="100"/>
      <c r="FH177" s="100"/>
      <c r="FI177" s="100"/>
      <c r="FJ177" s="100"/>
      <c r="FK177" s="100"/>
      <c r="FL177" s="100"/>
      <c r="FM177" s="100"/>
      <c r="FN177" s="100"/>
      <c r="FO177" s="100"/>
      <c r="FP177" s="100"/>
      <c r="FQ177" s="100"/>
      <c r="FR177" s="100"/>
      <c r="FS177" s="100"/>
      <c r="FT177" s="100"/>
      <c r="FU177" s="100"/>
      <c r="FV177" s="100"/>
      <c r="FW177" s="100"/>
      <c r="FX177" s="100"/>
      <c r="FY177" s="100"/>
      <c r="FZ177" s="100"/>
      <c r="GA177" s="100"/>
      <c r="GB177" s="100"/>
      <c r="GC177" s="100"/>
      <c r="GD177" s="100"/>
      <c r="GE177" s="100"/>
      <c r="GF177" s="100"/>
      <c r="GG177" s="100"/>
      <c r="GH177" s="100"/>
      <c r="GI177" s="100"/>
      <c r="GJ177" s="100"/>
      <c r="GK177" s="100"/>
      <c r="GL177" s="100"/>
      <c r="GM177" s="100"/>
      <c r="GN177" s="100"/>
      <c r="GO177" s="100"/>
      <c r="GP177" s="100"/>
      <c r="GQ177" s="100"/>
      <c r="GR177" s="100"/>
      <c r="GS177" s="100"/>
      <c r="GT177" s="100"/>
      <c r="GU177" s="100"/>
      <c r="GV177" s="100"/>
      <c r="GW177" s="100"/>
      <c r="GX177" s="100"/>
      <c r="GY177" s="100"/>
      <c r="GZ177" s="100"/>
      <c r="HA177" s="100"/>
      <c r="HB177" s="100"/>
      <c r="HC177" s="100"/>
      <c r="HD177" s="100"/>
      <c r="HE177" s="100"/>
      <c r="HF177" s="100"/>
      <c r="HG177" s="100"/>
      <c r="HH177" s="100"/>
      <c r="HI177" s="100"/>
      <c r="HJ177" s="100"/>
      <c r="HK177" s="100"/>
      <c r="HL177" s="100"/>
      <c r="HM177" s="100"/>
      <c r="HN177" s="100"/>
      <c r="HO177" s="100"/>
      <c r="HP177" s="100"/>
    </row>
    <row r="178" spans="1:224" s="101" customFormat="1">
      <c r="A178" s="119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EJ178" s="100"/>
      <c r="EK178" s="100"/>
      <c r="EL178" s="100"/>
      <c r="EM178" s="100"/>
      <c r="EN178" s="100"/>
      <c r="EO178" s="100"/>
      <c r="EP178" s="100"/>
      <c r="EQ178" s="100"/>
      <c r="ER178" s="100"/>
      <c r="ES178" s="100"/>
      <c r="ET178" s="100"/>
      <c r="EU178" s="100"/>
      <c r="EV178" s="100"/>
      <c r="EW178" s="100"/>
      <c r="EX178" s="100"/>
      <c r="EY178" s="100"/>
      <c r="EZ178" s="100"/>
      <c r="FA178" s="100"/>
      <c r="FB178" s="100"/>
      <c r="FC178" s="100"/>
      <c r="FD178" s="100"/>
      <c r="FE178" s="100"/>
      <c r="FF178" s="100"/>
      <c r="FG178" s="100"/>
      <c r="FH178" s="100"/>
      <c r="FI178" s="100"/>
      <c r="FJ178" s="100"/>
      <c r="FK178" s="100"/>
      <c r="FL178" s="100"/>
      <c r="FM178" s="100"/>
      <c r="FN178" s="100"/>
      <c r="FO178" s="100"/>
      <c r="FP178" s="100"/>
      <c r="FQ178" s="100"/>
      <c r="FR178" s="100"/>
      <c r="FS178" s="100"/>
      <c r="FT178" s="100"/>
      <c r="FU178" s="100"/>
      <c r="FV178" s="100"/>
      <c r="FW178" s="100"/>
      <c r="FX178" s="100"/>
      <c r="FY178" s="100"/>
      <c r="FZ178" s="100"/>
      <c r="GA178" s="100"/>
      <c r="GB178" s="100"/>
      <c r="GC178" s="100"/>
      <c r="GD178" s="100"/>
      <c r="GE178" s="100"/>
      <c r="GF178" s="100"/>
      <c r="GG178" s="100"/>
      <c r="GH178" s="100"/>
      <c r="GI178" s="100"/>
      <c r="GJ178" s="100"/>
      <c r="GK178" s="100"/>
      <c r="GL178" s="100"/>
      <c r="GM178" s="100"/>
      <c r="GN178" s="100"/>
      <c r="GO178" s="100"/>
      <c r="GP178" s="100"/>
      <c r="GQ178" s="100"/>
      <c r="GR178" s="100"/>
      <c r="GS178" s="100"/>
      <c r="GT178" s="100"/>
      <c r="GU178" s="100"/>
      <c r="GV178" s="100"/>
      <c r="GW178" s="100"/>
      <c r="GX178" s="100"/>
      <c r="GY178" s="100"/>
      <c r="GZ178" s="100"/>
      <c r="HA178" s="100"/>
      <c r="HB178" s="100"/>
      <c r="HC178" s="100"/>
      <c r="HD178" s="100"/>
      <c r="HE178" s="100"/>
      <c r="HF178" s="100"/>
      <c r="HG178" s="100"/>
      <c r="HH178" s="100"/>
      <c r="HI178" s="100"/>
      <c r="HJ178" s="100"/>
      <c r="HK178" s="100"/>
      <c r="HL178" s="100"/>
      <c r="HM178" s="100"/>
      <c r="HN178" s="100"/>
      <c r="HO178" s="100"/>
      <c r="HP178" s="100"/>
    </row>
    <row r="179" spans="1:224" s="101" customFormat="1">
      <c r="A179" s="119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EJ179" s="100"/>
      <c r="EK179" s="100"/>
      <c r="EL179" s="100"/>
      <c r="EM179" s="100"/>
      <c r="EN179" s="100"/>
      <c r="EO179" s="100"/>
      <c r="EP179" s="100"/>
      <c r="EQ179" s="100"/>
      <c r="ER179" s="100"/>
      <c r="ES179" s="100"/>
      <c r="ET179" s="100"/>
      <c r="EU179" s="100"/>
      <c r="EV179" s="100"/>
      <c r="EW179" s="100"/>
      <c r="EX179" s="100"/>
      <c r="EY179" s="100"/>
      <c r="EZ179" s="100"/>
      <c r="FA179" s="100"/>
      <c r="FB179" s="100"/>
      <c r="FC179" s="100"/>
      <c r="FD179" s="100"/>
      <c r="FE179" s="100"/>
      <c r="FF179" s="100"/>
      <c r="FG179" s="100"/>
      <c r="FH179" s="100"/>
      <c r="FI179" s="100"/>
      <c r="FJ179" s="100"/>
      <c r="FK179" s="100"/>
      <c r="FL179" s="100"/>
      <c r="FM179" s="100"/>
      <c r="FN179" s="100"/>
      <c r="FO179" s="100"/>
      <c r="FP179" s="100"/>
      <c r="FQ179" s="100"/>
      <c r="FR179" s="100"/>
      <c r="FS179" s="100"/>
      <c r="FT179" s="100"/>
      <c r="FU179" s="100"/>
      <c r="FV179" s="100"/>
      <c r="FW179" s="100"/>
      <c r="FX179" s="100"/>
      <c r="FY179" s="100"/>
      <c r="FZ179" s="100"/>
      <c r="GA179" s="100"/>
      <c r="GB179" s="100"/>
      <c r="GC179" s="100"/>
      <c r="GD179" s="100"/>
      <c r="GE179" s="100"/>
      <c r="GF179" s="100"/>
      <c r="GG179" s="100"/>
      <c r="GH179" s="100"/>
      <c r="GI179" s="100"/>
      <c r="GJ179" s="100"/>
      <c r="GK179" s="100"/>
      <c r="GL179" s="100"/>
      <c r="GM179" s="100"/>
      <c r="GN179" s="100"/>
      <c r="GO179" s="100"/>
      <c r="GP179" s="100"/>
      <c r="GQ179" s="100"/>
      <c r="GR179" s="100"/>
      <c r="GS179" s="100"/>
      <c r="GT179" s="100"/>
      <c r="GU179" s="100"/>
      <c r="GV179" s="100"/>
      <c r="GW179" s="100"/>
      <c r="GX179" s="100"/>
      <c r="GY179" s="100"/>
      <c r="GZ179" s="100"/>
      <c r="HA179" s="100"/>
      <c r="HB179" s="100"/>
      <c r="HC179" s="100"/>
      <c r="HD179" s="100"/>
      <c r="HE179" s="100"/>
      <c r="HF179" s="100"/>
      <c r="HG179" s="100"/>
      <c r="HH179" s="100"/>
      <c r="HI179" s="100"/>
      <c r="HJ179" s="100"/>
      <c r="HK179" s="100"/>
      <c r="HL179" s="100"/>
      <c r="HM179" s="100"/>
      <c r="HN179" s="100"/>
      <c r="HO179" s="100"/>
      <c r="HP179" s="100"/>
    </row>
    <row r="180" spans="1:224" s="101" customFormat="1">
      <c r="A180" s="119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EJ180" s="100"/>
      <c r="EK180" s="100"/>
      <c r="EL180" s="100"/>
      <c r="EM180" s="100"/>
      <c r="EN180" s="100"/>
      <c r="EO180" s="100"/>
      <c r="EP180" s="100"/>
      <c r="EQ180" s="100"/>
      <c r="ER180" s="100"/>
      <c r="ES180" s="100"/>
      <c r="ET180" s="100"/>
      <c r="EU180" s="100"/>
      <c r="EV180" s="100"/>
      <c r="EW180" s="100"/>
      <c r="EX180" s="100"/>
      <c r="EY180" s="100"/>
      <c r="EZ180" s="100"/>
      <c r="FA180" s="100"/>
      <c r="FB180" s="100"/>
      <c r="FC180" s="100"/>
      <c r="FD180" s="100"/>
      <c r="FE180" s="100"/>
      <c r="FF180" s="100"/>
      <c r="FG180" s="100"/>
      <c r="FH180" s="100"/>
      <c r="FI180" s="100"/>
      <c r="FJ180" s="100"/>
      <c r="FK180" s="100"/>
      <c r="FL180" s="100"/>
      <c r="FM180" s="100"/>
      <c r="FN180" s="100"/>
      <c r="FO180" s="100"/>
      <c r="FP180" s="100"/>
      <c r="FQ180" s="100"/>
      <c r="FR180" s="100"/>
      <c r="FS180" s="100"/>
      <c r="FT180" s="100"/>
      <c r="FU180" s="100"/>
      <c r="FV180" s="100"/>
      <c r="FW180" s="100"/>
      <c r="FX180" s="100"/>
      <c r="FY180" s="100"/>
      <c r="FZ180" s="100"/>
      <c r="GA180" s="100"/>
      <c r="GB180" s="100"/>
      <c r="GC180" s="100"/>
      <c r="GD180" s="100"/>
      <c r="GE180" s="100"/>
      <c r="GF180" s="100"/>
      <c r="GG180" s="100"/>
      <c r="GH180" s="100"/>
      <c r="GI180" s="100"/>
      <c r="GJ180" s="100"/>
      <c r="GK180" s="100"/>
      <c r="GL180" s="100"/>
      <c r="GM180" s="100"/>
      <c r="GN180" s="100"/>
      <c r="GO180" s="100"/>
      <c r="GP180" s="100"/>
      <c r="GQ180" s="100"/>
      <c r="GR180" s="100"/>
      <c r="GS180" s="100"/>
      <c r="GT180" s="100"/>
      <c r="GU180" s="100"/>
      <c r="GV180" s="100"/>
      <c r="GW180" s="100"/>
      <c r="GX180" s="100"/>
      <c r="GY180" s="100"/>
      <c r="GZ180" s="100"/>
      <c r="HA180" s="100"/>
      <c r="HB180" s="100"/>
      <c r="HC180" s="100"/>
      <c r="HD180" s="100"/>
      <c r="HE180" s="100"/>
      <c r="HF180" s="100"/>
      <c r="HG180" s="100"/>
      <c r="HH180" s="100"/>
      <c r="HI180" s="100"/>
      <c r="HJ180" s="100"/>
      <c r="HK180" s="100"/>
      <c r="HL180" s="100"/>
      <c r="HM180" s="100"/>
      <c r="HN180" s="100"/>
      <c r="HO180" s="100"/>
      <c r="HP180" s="100"/>
    </row>
    <row r="181" spans="1:224" s="101" customFormat="1">
      <c r="A181" s="119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</row>
    <row r="182" spans="1:224" s="101" customFormat="1">
      <c r="A182" s="119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</row>
    <row r="183" spans="1:224" s="101" customFormat="1">
      <c r="A183" s="119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</row>
    <row r="184" spans="1:224" s="101" customFormat="1">
      <c r="A184" s="119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</row>
    <row r="185" spans="1:224" s="101" customFormat="1">
      <c r="A185" s="119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</row>
    <row r="186" spans="1:224" s="101" customFormat="1">
      <c r="A186" s="119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100"/>
      <c r="FT186" s="100"/>
      <c r="FU186" s="100"/>
      <c r="FV186" s="100"/>
      <c r="FW186" s="100"/>
      <c r="FX186" s="100"/>
      <c r="FY186" s="100"/>
      <c r="FZ186" s="100"/>
      <c r="GA186" s="100"/>
      <c r="GB186" s="100"/>
      <c r="GC186" s="100"/>
      <c r="GD186" s="100"/>
      <c r="GE186" s="100"/>
      <c r="GF186" s="100"/>
      <c r="GG186" s="100"/>
      <c r="GH186" s="100"/>
      <c r="GI186" s="100"/>
      <c r="GJ186" s="100"/>
      <c r="GK186" s="100"/>
      <c r="GL186" s="100"/>
      <c r="GM186" s="100"/>
      <c r="GN186" s="100"/>
      <c r="GO186" s="100"/>
      <c r="GP186" s="100"/>
      <c r="GQ186" s="100"/>
      <c r="GR186" s="100"/>
      <c r="GS186" s="100"/>
      <c r="GT186" s="100"/>
      <c r="GU186" s="100"/>
      <c r="GV186" s="100"/>
      <c r="GW186" s="100"/>
      <c r="GX186" s="100"/>
      <c r="GY186" s="100"/>
      <c r="GZ186" s="100"/>
      <c r="HA186" s="100"/>
      <c r="HB186" s="100"/>
      <c r="HC186" s="100"/>
      <c r="HD186" s="100"/>
      <c r="HE186" s="100"/>
      <c r="HF186" s="100"/>
      <c r="HG186" s="100"/>
      <c r="HH186" s="100"/>
      <c r="HI186" s="100"/>
      <c r="HJ186" s="100"/>
      <c r="HK186" s="100"/>
      <c r="HL186" s="100"/>
      <c r="HM186" s="100"/>
      <c r="HN186" s="100"/>
      <c r="HO186" s="100"/>
      <c r="HP186" s="100"/>
    </row>
    <row r="187" spans="1:224" s="101" customFormat="1">
      <c r="A187" s="119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100"/>
      <c r="FT187" s="100"/>
      <c r="FU187" s="100"/>
      <c r="FV187" s="100"/>
      <c r="FW187" s="100"/>
      <c r="FX187" s="100"/>
      <c r="FY187" s="100"/>
      <c r="FZ187" s="100"/>
      <c r="GA187" s="100"/>
      <c r="GB187" s="100"/>
      <c r="GC187" s="100"/>
      <c r="GD187" s="100"/>
      <c r="GE187" s="100"/>
      <c r="GF187" s="100"/>
      <c r="GG187" s="100"/>
      <c r="GH187" s="100"/>
      <c r="GI187" s="100"/>
      <c r="GJ187" s="100"/>
      <c r="GK187" s="100"/>
      <c r="GL187" s="100"/>
      <c r="GM187" s="100"/>
      <c r="GN187" s="100"/>
      <c r="GO187" s="100"/>
      <c r="GP187" s="100"/>
      <c r="GQ187" s="100"/>
      <c r="GR187" s="100"/>
      <c r="GS187" s="100"/>
      <c r="GT187" s="100"/>
      <c r="GU187" s="100"/>
      <c r="GV187" s="100"/>
      <c r="GW187" s="100"/>
      <c r="GX187" s="100"/>
      <c r="GY187" s="100"/>
      <c r="GZ187" s="100"/>
      <c r="HA187" s="100"/>
      <c r="HB187" s="100"/>
      <c r="HC187" s="100"/>
      <c r="HD187" s="100"/>
      <c r="HE187" s="100"/>
      <c r="HF187" s="100"/>
      <c r="HG187" s="100"/>
      <c r="HH187" s="100"/>
      <c r="HI187" s="100"/>
      <c r="HJ187" s="100"/>
      <c r="HK187" s="100"/>
      <c r="HL187" s="100"/>
      <c r="HM187" s="100"/>
      <c r="HN187" s="100"/>
      <c r="HO187" s="100"/>
      <c r="HP187" s="100"/>
    </row>
    <row r="188" spans="1:224" s="101" customFormat="1">
      <c r="A188" s="119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100"/>
      <c r="FT188" s="100"/>
      <c r="FU188" s="100"/>
      <c r="FV188" s="100"/>
      <c r="FW188" s="100"/>
      <c r="FX188" s="100"/>
      <c r="FY188" s="100"/>
      <c r="FZ188" s="100"/>
      <c r="GA188" s="100"/>
      <c r="GB188" s="100"/>
      <c r="GC188" s="100"/>
      <c r="GD188" s="100"/>
      <c r="GE188" s="100"/>
      <c r="GF188" s="100"/>
      <c r="GG188" s="100"/>
      <c r="GH188" s="100"/>
      <c r="GI188" s="100"/>
      <c r="GJ188" s="100"/>
      <c r="GK188" s="100"/>
      <c r="GL188" s="100"/>
      <c r="GM188" s="100"/>
      <c r="GN188" s="100"/>
      <c r="GO188" s="100"/>
      <c r="GP188" s="100"/>
      <c r="GQ188" s="100"/>
      <c r="GR188" s="100"/>
      <c r="GS188" s="100"/>
      <c r="GT188" s="100"/>
      <c r="GU188" s="100"/>
      <c r="GV188" s="100"/>
      <c r="GW188" s="100"/>
      <c r="GX188" s="100"/>
      <c r="GY188" s="100"/>
      <c r="GZ188" s="100"/>
      <c r="HA188" s="100"/>
      <c r="HB188" s="100"/>
      <c r="HC188" s="100"/>
      <c r="HD188" s="100"/>
      <c r="HE188" s="100"/>
      <c r="HF188" s="100"/>
      <c r="HG188" s="100"/>
      <c r="HH188" s="100"/>
      <c r="HI188" s="100"/>
      <c r="HJ188" s="100"/>
      <c r="HK188" s="100"/>
      <c r="HL188" s="100"/>
      <c r="HM188" s="100"/>
      <c r="HN188" s="100"/>
      <c r="HO188" s="100"/>
      <c r="HP188" s="100"/>
    </row>
    <row r="189" spans="1:224" s="101" customFormat="1">
      <c r="A189" s="119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100"/>
      <c r="FT189" s="100"/>
      <c r="FU189" s="100"/>
      <c r="FV189" s="100"/>
      <c r="FW189" s="100"/>
      <c r="FX189" s="100"/>
      <c r="FY189" s="100"/>
      <c r="FZ189" s="100"/>
      <c r="GA189" s="100"/>
      <c r="GB189" s="100"/>
      <c r="GC189" s="100"/>
      <c r="GD189" s="100"/>
      <c r="GE189" s="100"/>
      <c r="GF189" s="100"/>
      <c r="GG189" s="100"/>
      <c r="GH189" s="100"/>
      <c r="GI189" s="100"/>
      <c r="GJ189" s="100"/>
      <c r="GK189" s="100"/>
      <c r="GL189" s="100"/>
      <c r="GM189" s="100"/>
      <c r="GN189" s="100"/>
      <c r="GO189" s="100"/>
      <c r="GP189" s="100"/>
      <c r="GQ189" s="100"/>
      <c r="GR189" s="100"/>
      <c r="GS189" s="100"/>
      <c r="GT189" s="100"/>
      <c r="GU189" s="100"/>
      <c r="GV189" s="100"/>
      <c r="GW189" s="100"/>
      <c r="GX189" s="100"/>
      <c r="GY189" s="100"/>
      <c r="GZ189" s="100"/>
      <c r="HA189" s="100"/>
      <c r="HB189" s="100"/>
      <c r="HC189" s="100"/>
      <c r="HD189" s="100"/>
      <c r="HE189" s="100"/>
      <c r="HF189" s="100"/>
      <c r="HG189" s="100"/>
      <c r="HH189" s="100"/>
      <c r="HI189" s="100"/>
      <c r="HJ189" s="100"/>
      <c r="HK189" s="100"/>
      <c r="HL189" s="100"/>
      <c r="HM189" s="100"/>
      <c r="HN189" s="100"/>
      <c r="HO189" s="100"/>
      <c r="HP189" s="100"/>
    </row>
    <row r="190" spans="1:224" s="101" customFormat="1">
      <c r="A190" s="119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100"/>
      <c r="FT190" s="100"/>
      <c r="FU190" s="100"/>
      <c r="FV190" s="100"/>
      <c r="FW190" s="100"/>
      <c r="FX190" s="100"/>
      <c r="FY190" s="100"/>
      <c r="FZ190" s="100"/>
      <c r="GA190" s="100"/>
      <c r="GB190" s="100"/>
      <c r="GC190" s="100"/>
      <c r="GD190" s="100"/>
      <c r="GE190" s="100"/>
      <c r="GF190" s="100"/>
      <c r="GG190" s="100"/>
      <c r="GH190" s="100"/>
      <c r="GI190" s="100"/>
      <c r="GJ190" s="100"/>
      <c r="GK190" s="100"/>
      <c r="GL190" s="100"/>
      <c r="GM190" s="100"/>
      <c r="GN190" s="100"/>
      <c r="GO190" s="100"/>
      <c r="GP190" s="100"/>
      <c r="GQ190" s="100"/>
      <c r="GR190" s="100"/>
      <c r="GS190" s="100"/>
      <c r="GT190" s="100"/>
      <c r="GU190" s="100"/>
      <c r="GV190" s="100"/>
      <c r="GW190" s="100"/>
      <c r="GX190" s="100"/>
      <c r="GY190" s="100"/>
      <c r="GZ190" s="100"/>
      <c r="HA190" s="100"/>
      <c r="HB190" s="100"/>
      <c r="HC190" s="100"/>
      <c r="HD190" s="100"/>
      <c r="HE190" s="100"/>
      <c r="HF190" s="100"/>
      <c r="HG190" s="100"/>
      <c r="HH190" s="100"/>
      <c r="HI190" s="100"/>
      <c r="HJ190" s="100"/>
      <c r="HK190" s="100"/>
      <c r="HL190" s="100"/>
      <c r="HM190" s="100"/>
      <c r="HN190" s="100"/>
      <c r="HO190" s="100"/>
      <c r="HP190" s="100"/>
    </row>
    <row r="191" spans="1:224" s="101" customFormat="1">
      <c r="A191" s="119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100"/>
      <c r="FT191" s="100"/>
      <c r="FU191" s="100"/>
      <c r="FV191" s="100"/>
      <c r="FW191" s="100"/>
      <c r="FX191" s="100"/>
      <c r="FY191" s="100"/>
      <c r="FZ191" s="100"/>
      <c r="GA191" s="100"/>
      <c r="GB191" s="100"/>
      <c r="GC191" s="100"/>
      <c r="GD191" s="100"/>
      <c r="GE191" s="100"/>
      <c r="GF191" s="100"/>
      <c r="GG191" s="100"/>
      <c r="GH191" s="100"/>
      <c r="GI191" s="100"/>
      <c r="GJ191" s="100"/>
      <c r="GK191" s="100"/>
      <c r="GL191" s="100"/>
      <c r="GM191" s="100"/>
      <c r="GN191" s="100"/>
      <c r="GO191" s="100"/>
      <c r="GP191" s="100"/>
      <c r="GQ191" s="100"/>
      <c r="GR191" s="100"/>
      <c r="GS191" s="100"/>
      <c r="GT191" s="100"/>
      <c r="GU191" s="100"/>
      <c r="GV191" s="100"/>
      <c r="GW191" s="100"/>
      <c r="GX191" s="100"/>
      <c r="GY191" s="100"/>
      <c r="GZ191" s="100"/>
      <c r="HA191" s="100"/>
      <c r="HB191" s="100"/>
      <c r="HC191" s="100"/>
      <c r="HD191" s="100"/>
      <c r="HE191" s="100"/>
      <c r="HF191" s="100"/>
      <c r="HG191" s="100"/>
      <c r="HH191" s="100"/>
      <c r="HI191" s="100"/>
      <c r="HJ191" s="100"/>
      <c r="HK191" s="100"/>
      <c r="HL191" s="100"/>
      <c r="HM191" s="100"/>
      <c r="HN191" s="100"/>
      <c r="HO191" s="100"/>
      <c r="HP191" s="100"/>
    </row>
    <row r="192" spans="1:224" s="101" customFormat="1">
      <c r="A192" s="119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EJ192" s="100"/>
      <c r="EK192" s="100"/>
      <c r="EL192" s="100"/>
      <c r="EM192" s="100"/>
      <c r="EN192" s="100"/>
      <c r="EO192" s="100"/>
      <c r="EP192" s="100"/>
      <c r="EQ192" s="100"/>
      <c r="ER192" s="100"/>
      <c r="ES192" s="100"/>
      <c r="ET192" s="100"/>
      <c r="EU192" s="100"/>
      <c r="EV192" s="100"/>
      <c r="EW192" s="100"/>
      <c r="EX192" s="100"/>
      <c r="EY192" s="100"/>
      <c r="EZ192" s="100"/>
      <c r="FA192" s="100"/>
      <c r="FB192" s="100"/>
      <c r="FC192" s="100"/>
      <c r="FD192" s="100"/>
      <c r="FE192" s="100"/>
      <c r="FF192" s="100"/>
      <c r="FG192" s="100"/>
      <c r="FH192" s="100"/>
      <c r="FI192" s="100"/>
      <c r="FJ192" s="100"/>
      <c r="FK192" s="100"/>
      <c r="FL192" s="100"/>
      <c r="FM192" s="100"/>
      <c r="FN192" s="100"/>
      <c r="FO192" s="100"/>
      <c r="FP192" s="100"/>
      <c r="FQ192" s="100"/>
      <c r="FR192" s="100"/>
      <c r="FS192" s="100"/>
      <c r="FT192" s="100"/>
      <c r="FU192" s="100"/>
      <c r="FV192" s="100"/>
      <c r="FW192" s="100"/>
      <c r="FX192" s="100"/>
      <c r="FY192" s="100"/>
      <c r="FZ192" s="100"/>
      <c r="GA192" s="100"/>
      <c r="GB192" s="100"/>
      <c r="GC192" s="100"/>
      <c r="GD192" s="100"/>
      <c r="GE192" s="100"/>
      <c r="GF192" s="100"/>
      <c r="GG192" s="100"/>
      <c r="GH192" s="100"/>
      <c r="GI192" s="100"/>
      <c r="GJ192" s="100"/>
      <c r="GK192" s="100"/>
      <c r="GL192" s="100"/>
      <c r="GM192" s="100"/>
      <c r="GN192" s="100"/>
      <c r="GO192" s="100"/>
      <c r="GP192" s="100"/>
      <c r="GQ192" s="100"/>
      <c r="GR192" s="100"/>
      <c r="GS192" s="100"/>
      <c r="GT192" s="100"/>
      <c r="GU192" s="100"/>
      <c r="GV192" s="100"/>
      <c r="GW192" s="100"/>
      <c r="GX192" s="100"/>
      <c r="GY192" s="100"/>
      <c r="GZ192" s="100"/>
      <c r="HA192" s="100"/>
      <c r="HB192" s="100"/>
      <c r="HC192" s="100"/>
      <c r="HD192" s="100"/>
      <c r="HE192" s="100"/>
      <c r="HF192" s="100"/>
      <c r="HG192" s="100"/>
      <c r="HH192" s="100"/>
      <c r="HI192" s="100"/>
      <c r="HJ192" s="100"/>
      <c r="HK192" s="100"/>
      <c r="HL192" s="100"/>
      <c r="HM192" s="100"/>
      <c r="HN192" s="100"/>
      <c r="HO192" s="100"/>
      <c r="HP192" s="100"/>
    </row>
    <row r="193" spans="1:224" s="101" customFormat="1">
      <c r="A193" s="119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EJ193" s="100"/>
      <c r="EK193" s="100"/>
      <c r="EL193" s="100"/>
      <c r="EM193" s="100"/>
      <c r="EN193" s="100"/>
      <c r="EO193" s="100"/>
      <c r="EP193" s="100"/>
      <c r="EQ193" s="100"/>
      <c r="ER193" s="100"/>
      <c r="ES193" s="100"/>
      <c r="ET193" s="100"/>
      <c r="EU193" s="100"/>
      <c r="EV193" s="100"/>
      <c r="EW193" s="100"/>
      <c r="EX193" s="100"/>
      <c r="EY193" s="100"/>
      <c r="EZ193" s="100"/>
      <c r="FA193" s="100"/>
      <c r="FB193" s="100"/>
      <c r="FC193" s="100"/>
      <c r="FD193" s="100"/>
      <c r="FE193" s="100"/>
      <c r="FF193" s="100"/>
      <c r="FG193" s="100"/>
      <c r="FH193" s="100"/>
      <c r="FI193" s="100"/>
      <c r="FJ193" s="100"/>
      <c r="FK193" s="100"/>
      <c r="FL193" s="100"/>
      <c r="FM193" s="100"/>
      <c r="FN193" s="100"/>
      <c r="FO193" s="100"/>
      <c r="FP193" s="100"/>
      <c r="FQ193" s="100"/>
      <c r="FR193" s="100"/>
      <c r="FS193" s="100"/>
      <c r="FT193" s="100"/>
      <c r="FU193" s="100"/>
      <c r="FV193" s="100"/>
      <c r="FW193" s="100"/>
      <c r="FX193" s="100"/>
      <c r="FY193" s="100"/>
      <c r="FZ193" s="100"/>
      <c r="GA193" s="100"/>
      <c r="GB193" s="100"/>
      <c r="GC193" s="100"/>
      <c r="GD193" s="100"/>
      <c r="GE193" s="100"/>
      <c r="GF193" s="100"/>
      <c r="GG193" s="100"/>
      <c r="GH193" s="100"/>
      <c r="GI193" s="100"/>
      <c r="GJ193" s="100"/>
      <c r="GK193" s="100"/>
      <c r="GL193" s="100"/>
      <c r="GM193" s="100"/>
      <c r="GN193" s="100"/>
      <c r="GO193" s="100"/>
      <c r="GP193" s="100"/>
      <c r="GQ193" s="100"/>
      <c r="GR193" s="100"/>
      <c r="GS193" s="100"/>
      <c r="GT193" s="100"/>
      <c r="GU193" s="100"/>
      <c r="GV193" s="100"/>
      <c r="GW193" s="100"/>
      <c r="GX193" s="100"/>
      <c r="GY193" s="100"/>
      <c r="GZ193" s="100"/>
      <c r="HA193" s="100"/>
      <c r="HB193" s="100"/>
      <c r="HC193" s="100"/>
      <c r="HD193" s="100"/>
      <c r="HE193" s="100"/>
      <c r="HF193" s="100"/>
      <c r="HG193" s="100"/>
      <c r="HH193" s="100"/>
      <c r="HI193" s="100"/>
      <c r="HJ193" s="100"/>
      <c r="HK193" s="100"/>
      <c r="HL193" s="100"/>
      <c r="HM193" s="100"/>
      <c r="HN193" s="100"/>
      <c r="HO193" s="100"/>
      <c r="HP193" s="100"/>
    </row>
    <row r="194" spans="1:224" s="101" customFormat="1">
      <c r="A194" s="119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EJ194" s="100"/>
      <c r="EK194" s="100"/>
      <c r="EL194" s="100"/>
      <c r="EM194" s="100"/>
      <c r="EN194" s="100"/>
      <c r="EO194" s="100"/>
      <c r="EP194" s="100"/>
      <c r="EQ194" s="100"/>
      <c r="ER194" s="100"/>
      <c r="ES194" s="100"/>
      <c r="ET194" s="100"/>
      <c r="EU194" s="100"/>
      <c r="EV194" s="100"/>
      <c r="EW194" s="100"/>
      <c r="EX194" s="100"/>
      <c r="EY194" s="100"/>
      <c r="EZ194" s="100"/>
      <c r="FA194" s="100"/>
      <c r="FB194" s="100"/>
      <c r="FC194" s="100"/>
      <c r="FD194" s="100"/>
      <c r="FE194" s="100"/>
      <c r="FF194" s="100"/>
      <c r="FG194" s="100"/>
      <c r="FH194" s="100"/>
      <c r="FI194" s="100"/>
      <c r="FJ194" s="100"/>
      <c r="FK194" s="100"/>
      <c r="FL194" s="100"/>
      <c r="FM194" s="100"/>
      <c r="FN194" s="100"/>
      <c r="FO194" s="100"/>
      <c r="FP194" s="100"/>
      <c r="FQ194" s="100"/>
      <c r="FR194" s="100"/>
      <c r="FS194" s="100"/>
      <c r="FT194" s="100"/>
      <c r="FU194" s="100"/>
      <c r="FV194" s="100"/>
      <c r="FW194" s="100"/>
      <c r="FX194" s="100"/>
      <c r="FY194" s="100"/>
      <c r="FZ194" s="100"/>
      <c r="GA194" s="100"/>
      <c r="GB194" s="100"/>
      <c r="GC194" s="100"/>
      <c r="GD194" s="100"/>
      <c r="GE194" s="100"/>
      <c r="GF194" s="100"/>
      <c r="GG194" s="100"/>
      <c r="GH194" s="100"/>
      <c r="GI194" s="100"/>
      <c r="GJ194" s="100"/>
      <c r="GK194" s="100"/>
      <c r="GL194" s="100"/>
      <c r="GM194" s="100"/>
      <c r="GN194" s="100"/>
      <c r="GO194" s="100"/>
      <c r="GP194" s="100"/>
      <c r="GQ194" s="100"/>
      <c r="GR194" s="100"/>
      <c r="GS194" s="100"/>
      <c r="GT194" s="100"/>
      <c r="GU194" s="100"/>
      <c r="GV194" s="100"/>
      <c r="GW194" s="100"/>
      <c r="GX194" s="100"/>
      <c r="GY194" s="100"/>
      <c r="GZ194" s="100"/>
      <c r="HA194" s="100"/>
      <c r="HB194" s="100"/>
      <c r="HC194" s="100"/>
      <c r="HD194" s="100"/>
      <c r="HE194" s="100"/>
      <c r="HF194" s="100"/>
      <c r="HG194" s="100"/>
      <c r="HH194" s="100"/>
      <c r="HI194" s="100"/>
      <c r="HJ194" s="100"/>
      <c r="HK194" s="100"/>
      <c r="HL194" s="100"/>
      <c r="HM194" s="100"/>
      <c r="HN194" s="100"/>
      <c r="HO194" s="100"/>
      <c r="HP194" s="100"/>
    </row>
    <row r="195" spans="1:224" s="101" customFormat="1">
      <c r="A195" s="119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  <c r="EV195" s="100"/>
      <c r="EW195" s="100"/>
      <c r="EX195" s="100"/>
      <c r="EY195" s="100"/>
      <c r="EZ195" s="100"/>
      <c r="FA195" s="100"/>
      <c r="FB195" s="100"/>
      <c r="FC195" s="100"/>
      <c r="FD195" s="100"/>
      <c r="FE195" s="100"/>
      <c r="FF195" s="100"/>
      <c r="FG195" s="100"/>
      <c r="FH195" s="100"/>
      <c r="FI195" s="100"/>
      <c r="FJ195" s="100"/>
      <c r="FK195" s="100"/>
      <c r="FL195" s="100"/>
      <c r="FM195" s="100"/>
      <c r="FN195" s="100"/>
      <c r="FO195" s="100"/>
      <c r="FP195" s="100"/>
      <c r="FQ195" s="100"/>
      <c r="FR195" s="100"/>
      <c r="FS195" s="100"/>
      <c r="FT195" s="100"/>
      <c r="FU195" s="100"/>
      <c r="FV195" s="100"/>
      <c r="FW195" s="100"/>
      <c r="FX195" s="100"/>
      <c r="FY195" s="100"/>
      <c r="FZ195" s="100"/>
      <c r="GA195" s="100"/>
      <c r="GB195" s="100"/>
      <c r="GC195" s="100"/>
      <c r="GD195" s="100"/>
      <c r="GE195" s="100"/>
      <c r="GF195" s="100"/>
      <c r="GG195" s="100"/>
      <c r="GH195" s="100"/>
      <c r="GI195" s="100"/>
      <c r="GJ195" s="100"/>
      <c r="GK195" s="100"/>
      <c r="GL195" s="100"/>
      <c r="GM195" s="100"/>
      <c r="GN195" s="100"/>
      <c r="GO195" s="100"/>
      <c r="GP195" s="100"/>
      <c r="GQ195" s="100"/>
      <c r="GR195" s="100"/>
      <c r="GS195" s="100"/>
      <c r="GT195" s="100"/>
      <c r="GU195" s="100"/>
      <c r="GV195" s="100"/>
      <c r="GW195" s="100"/>
      <c r="GX195" s="100"/>
      <c r="GY195" s="100"/>
      <c r="GZ195" s="100"/>
      <c r="HA195" s="100"/>
      <c r="HB195" s="100"/>
      <c r="HC195" s="100"/>
      <c r="HD195" s="100"/>
      <c r="HE195" s="100"/>
      <c r="HF195" s="100"/>
      <c r="HG195" s="100"/>
      <c r="HH195" s="100"/>
      <c r="HI195" s="100"/>
      <c r="HJ195" s="100"/>
      <c r="HK195" s="100"/>
      <c r="HL195" s="100"/>
      <c r="HM195" s="100"/>
      <c r="HN195" s="100"/>
      <c r="HO195" s="100"/>
      <c r="HP195" s="100"/>
    </row>
    <row r="196" spans="1:224" s="101" customFormat="1">
      <c r="A196" s="119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  <c r="EV196" s="100"/>
      <c r="EW196" s="100"/>
      <c r="EX196" s="100"/>
      <c r="EY196" s="100"/>
      <c r="EZ196" s="100"/>
      <c r="FA196" s="100"/>
      <c r="FB196" s="100"/>
      <c r="FC196" s="100"/>
      <c r="FD196" s="100"/>
      <c r="FE196" s="100"/>
      <c r="FF196" s="100"/>
      <c r="FG196" s="100"/>
      <c r="FH196" s="100"/>
      <c r="FI196" s="100"/>
      <c r="FJ196" s="100"/>
      <c r="FK196" s="100"/>
      <c r="FL196" s="100"/>
      <c r="FM196" s="100"/>
      <c r="FN196" s="100"/>
      <c r="FO196" s="100"/>
      <c r="FP196" s="100"/>
      <c r="FQ196" s="100"/>
      <c r="FR196" s="100"/>
      <c r="FS196" s="100"/>
      <c r="FT196" s="100"/>
      <c r="FU196" s="100"/>
      <c r="FV196" s="100"/>
      <c r="FW196" s="100"/>
      <c r="FX196" s="100"/>
      <c r="FY196" s="100"/>
      <c r="FZ196" s="100"/>
      <c r="GA196" s="100"/>
      <c r="GB196" s="100"/>
      <c r="GC196" s="100"/>
      <c r="GD196" s="100"/>
      <c r="GE196" s="100"/>
      <c r="GF196" s="100"/>
      <c r="GG196" s="100"/>
      <c r="GH196" s="100"/>
      <c r="GI196" s="100"/>
      <c r="GJ196" s="100"/>
      <c r="GK196" s="100"/>
      <c r="GL196" s="100"/>
      <c r="GM196" s="100"/>
      <c r="GN196" s="100"/>
      <c r="GO196" s="100"/>
      <c r="GP196" s="100"/>
      <c r="GQ196" s="100"/>
      <c r="GR196" s="100"/>
      <c r="GS196" s="100"/>
      <c r="GT196" s="100"/>
      <c r="GU196" s="100"/>
      <c r="GV196" s="100"/>
      <c r="GW196" s="100"/>
      <c r="GX196" s="100"/>
      <c r="GY196" s="100"/>
      <c r="GZ196" s="100"/>
      <c r="HA196" s="100"/>
      <c r="HB196" s="100"/>
      <c r="HC196" s="100"/>
      <c r="HD196" s="100"/>
      <c r="HE196" s="100"/>
      <c r="HF196" s="100"/>
      <c r="HG196" s="100"/>
      <c r="HH196" s="100"/>
      <c r="HI196" s="100"/>
      <c r="HJ196" s="100"/>
      <c r="HK196" s="100"/>
      <c r="HL196" s="100"/>
      <c r="HM196" s="100"/>
      <c r="HN196" s="100"/>
      <c r="HO196" s="100"/>
      <c r="HP196" s="100"/>
    </row>
    <row r="197" spans="1:224" s="101" customFormat="1">
      <c r="A197" s="119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  <c r="EV197" s="100"/>
      <c r="EW197" s="100"/>
      <c r="EX197" s="100"/>
      <c r="EY197" s="100"/>
      <c r="EZ197" s="100"/>
      <c r="FA197" s="100"/>
      <c r="FB197" s="100"/>
      <c r="FC197" s="100"/>
      <c r="FD197" s="100"/>
      <c r="FE197" s="100"/>
      <c r="FF197" s="100"/>
      <c r="FG197" s="100"/>
      <c r="FH197" s="100"/>
      <c r="FI197" s="100"/>
      <c r="FJ197" s="100"/>
      <c r="FK197" s="100"/>
      <c r="FL197" s="100"/>
      <c r="FM197" s="100"/>
      <c r="FN197" s="100"/>
      <c r="FO197" s="100"/>
      <c r="FP197" s="100"/>
      <c r="FQ197" s="100"/>
      <c r="FR197" s="100"/>
      <c r="FS197" s="100"/>
      <c r="FT197" s="100"/>
      <c r="FU197" s="100"/>
      <c r="FV197" s="100"/>
      <c r="FW197" s="100"/>
      <c r="FX197" s="100"/>
      <c r="FY197" s="100"/>
      <c r="FZ197" s="100"/>
      <c r="GA197" s="100"/>
      <c r="GB197" s="100"/>
      <c r="GC197" s="100"/>
      <c r="GD197" s="100"/>
      <c r="GE197" s="100"/>
      <c r="GF197" s="100"/>
      <c r="GG197" s="100"/>
      <c r="GH197" s="100"/>
      <c r="GI197" s="100"/>
      <c r="GJ197" s="100"/>
      <c r="GK197" s="100"/>
      <c r="GL197" s="100"/>
      <c r="GM197" s="100"/>
      <c r="GN197" s="100"/>
      <c r="GO197" s="100"/>
      <c r="GP197" s="100"/>
      <c r="GQ197" s="100"/>
      <c r="GR197" s="100"/>
      <c r="GS197" s="100"/>
      <c r="GT197" s="100"/>
      <c r="GU197" s="100"/>
      <c r="GV197" s="100"/>
      <c r="GW197" s="100"/>
      <c r="GX197" s="100"/>
      <c r="GY197" s="100"/>
      <c r="GZ197" s="100"/>
      <c r="HA197" s="100"/>
      <c r="HB197" s="100"/>
      <c r="HC197" s="100"/>
      <c r="HD197" s="100"/>
      <c r="HE197" s="100"/>
      <c r="HF197" s="100"/>
      <c r="HG197" s="100"/>
      <c r="HH197" s="100"/>
      <c r="HI197" s="100"/>
      <c r="HJ197" s="100"/>
      <c r="HK197" s="100"/>
      <c r="HL197" s="100"/>
      <c r="HM197" s="100"/>
      <c r="HN197" s="100"/>
      <c r="HO197" s="100"/>
      <c r="HP197" s="100"/>
    </row>
    <row r="198" spans="1:224" s="101" customFormat="1">
      <c r="A198" s="119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EJ198" s="100"/>
      <c r="EK198" s="100"/>
      <c r="EL198" s="100"/>
      <c r="EM198" s="100"/>
      <c r="EN198" s="100"/>
      <c r="EO198" s="100"/>
      <c r="EP198" s="100"/>
      <c r="EQ198" s="100"/>
      <c r="ER198" s="100"/>
      <c r="ES198" s="100"/>
      <c r="ET198" s="100"/>
      <c r="EU198" s="100"/>
      <c r="EV198" s="100"/>
      <c r="EW198" s="100"/>
      <c r="EX198" s="100"/>
      <c r="EY198" s="100"/>
      <c r="EZ198" s="100"/>
      <c r="FA198" s="100"/>
      <c r="FB198" s="100"/>
      <c r="FC198" s="100"/>
      <c r="FD198" s="100"/>
      <c r="FE198" s="100"/>
      <c r="FF198" s="100"/>
      <c r="FG198" s="100"/>
      <c r="FH198" s="100"/>
      <c r="FI198" s="100"/>
      <c r="FJ198" s="100"/>
      <c r="FK198" s="100"/>
      <c r="FL198" s="100"/>
      <c r="FM198" s="100"/>
      <c r="FN198" s="100"/>
      <c r="FO198" s="100"/>
      <c r="FP198" s="100"/>
      <c r="FQ198" s="100"/>
      <c r="FR198" s="100"/>
      <c r="FS198" s="100"/>
      <c r="FT198" s="100"/>
      <c r="FU198" s="100"/>
      <c r="FV198" s="100"/>
      <c r="FW198" s="100"/>
      <c r="FX198" s="100"/>
      <c r="FY198" s="100"/>
      <c r="FZ198" s="100"/>
      <c r="GA198" s="100"/>
      <c r="GB198" s="100"/>
      <c r="GC198" s="100"/>
      <c r="GD198" s="100"/>
      <c r="GE198" s="100"/>
      <c r="GF198" s="100"/>
      <c r="GG198" s="100"/>
      <c r="GH198" s="100"/>
      <c r="GI198" s="100"/>
      <c r="GJ198" s="100"/>
      <c r="GK198" s="100"/>
      <c r="GL198" s="100"/>
      <c r="GM198" s="100"/>
      <c r="GN198" s="100"/>
      <c r="GO198" s="100"/>
      <c r="GP198" s="100"/>
      <c r="GQ198" s="100"/>
      <c r="GR198" s="100"/>
      <c r="GS198" s="100"/>
      <c r="GT198" s="100"/>
      <c r="GU198" s="100"/>
      <c r="GV198" s="100"/>
      <c r="GW198" s="100"/>
      <c r="GX198" s="100"/>
      <c r="GY198" s="100"/>
      <c r="GZ198" s="100"/>
      <c r="HA198" s="100"/>
      <c r="HB198" s="100"/>
      <c r="HC198" s="100"/>
      <c r="HD198" s="100"/>
      <c r="HE198" s="100"/>
      <c r="HF198" s="100"/>
      <c r="HG198" s="100"/>
      <c r="HH198" s="100"/>
      <c r="HI198" s="100"/>
      <c r="HJ198" s="100"/>
      <c r="HK198" s="100"/>
      <c r="HL198" s="100"/>
      <c r="HM198" s="100"/>
      <c r="HN198" s="100"/>
      <c r="HO198" s="100"/>
      <c r="HP198" s="100"/>
    </row>
    <row r="199" spans="1:224" s="101" customFormat="1">
      <c r="A199" s="119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EJ199" s="100"/>
      <c r="EK199" s="100"/>
      <c r="EL199" s="100"/>
      <c r="EM199" s="100"/>
      <c r="EN199" s="100"/>
      <c r="EO199" s="100"/>
      <c r="EP199" s="100"/>
      <c r="EQ199" s="100"/>
      <c r="ER199" s="100"/>
      <c r="ES199" s="100"/>
      <c r="ET199" s="100"/>
      <c r="EU199" s="100"/>
      <c r="EV199" s="100"/>
      <c r="EW199" s="100"/>
      <c r="EX199" s="100"/>
      <c r="EY199" s="100"/>
      <c r="EZ199" s="100"/>
      <c r="FA199" s="100"/>
      <c r="FB199" s="100"/>
      <c r="FC199" s="100"/>
      <c r="FD199" s="100"/>
      <c r="FE199" s="100"/>
      <c r="FF199" s="100"/>
      <c r="FG199" s="100"/>
      <c r="FH199" s="100"/>
      <c r="FI199" s="100"/>
      <c r="FJ199" s="100"/>
      <c r="FK199" s="100"/>
      <c r="FL199" s="100"/>
      <c r="FM199" s="100"/>
      <c r="FN199" s="100"/>
      <c r="FO199" s="100"/>
      <c r="FP199" s="100"/>
      <c r="FQ199" s="100"/>
      <c r="FR199" s="100"/>
      <c r="FS199" s="100"/>
      <c r="FT199" s="100"/>
      <c r="FU199" s="100"/>
      <c r="FV199" s="100"/>
      <c r="FW199" s="100"/>
      <c r="FX199" s="100"/>
      <c r="FY199" s="100"/>
      <c r="FZ199" s="100"/>
      <c r="GA199" s="100"/>
      <c r="GB199" s="100"/>
      <c r="GC199" s="100"/>
      <c r="GD199" s="100"/>
      <c r="GE199" s="100"/>
      <c r="GF199" s="100"/>
      <c r="GG199" s="100"/>
      <c r="GH199" s="100"/>
      <c r="GI199" s="100"/>
      <c r="GJ199" s="100"/>
      <c r="GK199" s="100"/>
      <c r="GL199" s="100"/>
      <c r="GM199" s="100"/>
      <c r="GN199" s="100"/>
      <c r="GO199" s="100"/>
      <c r="GP199" s="100"/>
      <c r="GQ199" s="100"/>
      <c r="GR199" s="100"/>
      <c r="GS199" s="100"/>
      <c r="GT199" s="100"/>
      <c r="GU199" s="100"/>
      <c r="GV199" s="100"/>
      <c r="GW199" s="100"/>
      <c r="GX199" s="100"/>
      <c r="GY199" s="100"/>
      <c r="GZ199" s="100"/>
      <c r="HA199" s="100"/>
      <c r="HB199" s="100"/>
      <c r="HC199" s="100"/>
      <c r="HD199" s="100"/>
      <c r="HE199" s="100"/>
      <c r="HF199" s="100"/>
      <c r="HG199" s="100"/>
      <c r="HH199" s="100"/>
      <c r="HI199" s="100"/>
      <c r="HJ199" s="100"/>
      <c r="HK199" s="100"/>
      <c r="HL199" s="100"/>
      <c r="HM199" s="100"/>
      <c r="HN199" s="100"/>
      <c r="HO199" s="100"/>
      <c r="HP199" s="100"/>
    </row>
    <row r="200" spans="1:224" s="101" customFormat="1">
      <c r="A200" s="119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EJ200" s="100"/>
      <c r="EK200" s="100"/>
      <c r="EL200" s="100"/>
      <c r="EM200" s="100"/>
      <c r="EN200" s="100"/>
      <c r="EO200" s="100"/>
      <c r="EP200" s="100"/>
      <c r="EQ200" s="100"/>
      <c r="ER200" s="100"/>
      <c r="ES200" s="100"/>
      <c r="ET200" s="100"/>
      <c r="EU200" s="100"/>
      <c r="EV200" s="100"/>
      <c r="EW200" s="100"/>
      <c r="EX200" s="100"/>
      <c r="EY200" s="100"/>
      <c r="EZ200" s="100"/>
      <c r="FA200" s="100"/>
      <c r="FB200" s="100"/>
      <c r="FC200" s="100"/>
      <c r="FD200" s="100"/>
      <c r="FE200" s="100"/>
      <c r="FF200" s="100"/>
      <c r="FG200" s="100"/>
      <c r="FH200" s="100"/>
      <c r="FI200" s="100"/>
      <c r="FJ200" s="100"/>
      <c r="FK200" s="100"/>
      <c r="FL200" s="100"/>
      <c r="FM200" s="100"/>
      <c r="FN200" s="100"/>
      <c r="FO200" s="100"/>
      <c r="FP200" s="100"/>
      <c r="FQ200" s="100"/>
      <c r="FR200" s="100"/>
      <c r="FS200" s="100"/>
      <c r="FT200" s="100"/>
      <c r="FU200" s="100"/>
      <c r="FV200" s="100"/>
      <c r="FW200" s="100"/>
      <c r="FX200" s="100"/>
      <c r="FY200" s="100"/>
      <c r="FZ200" s="100"/>
      <c r="GA200" s="100"/>
      <c r="GB200" s="100"/>
      <c r="GC200" s="100"/>
      <c r="GD200" s="100"/>
      <c r="GE200" s="100"/>
      <c r="GF200" s="100"/>
      <c r="GG200" s="100"/>
      <c r="GH200" s="100"/>
      <c r="GI200" s="100"/>
      <c r="GJ200" s="100"/>
      <c r="GK200" s="100"/>
      <c r="GL200" s="100"/>
      <c r="GM200" s="100"/>
      <c r="GN200" s="100"/>
      <c r="GO200" s="100"/>
      <c r="GP200" s="100"/>
      <c r="GQ200" s="100"/>
      <c r="GR200" s="100"/>
      <c r="GS200" s="100"/>
      <c r="GT200" s="100"/>
      <c r="GU200" s="100"/>
      <c r="GV200" s="100"/>
      <c r="GW200" s="100"/>
      <c r="GX200" s="100"/>
      <c r="GY200" s="100"/>
      <c r="GZ200" s="100"/>
      <c r="HA200" s="100"/>
      <c r="HB200" s="100"/>
      <c r="HC200" s="100"/>
      <c r="HD200" s="100"/>
      <c r="HE200" s="100"/>
      <c r="HF200" s="100"/>
      <c r="HG200" s="100"/>
      <c r="HH200" s="100"/>
      <c r="HI200" s="100"/>
      <c r="HJ200" s="100"/>
      <c r="HK200" s="100"/>
      <c r="HL200" s="100"/>
      <c r="HM200" s="100"/>
      <c r="HN200" s="100"/>
      <c r="HO200" s="100"/>
      <c r="HP200" s="100"/>
    </row>
    <row r="201" spans="1:224" s="101" customFormat="1">
      <c r="A201" s="119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EJ201" s="100"/>
      <c r="EK201" s="100"/>
      <c r="EL201" s="100"/>
      <c r="EM201" s="100"/>
      <c r="EN201" s="100"/>
      <c r="EO201" s="100"/>
      <c r="EP201" s="100"/>
      <c r="EQ201" s="100"/>
      <c r="ER201" s="100"/>
      <c r="ES201" s="100"/>
      <c r="ET201" s="100"/>
      <c r="EU201" s="100"/>
      <c r="EV201" s="100"/>
      <c r="EW201" s="100"/>
      <c r="EX201" s="100"/>
      <c r="EY201" s="100"/>
      <c r="EZ201" s="100"/>
      <c r="FA201" s="100"/>
      <c r="FB201" s="100"/>
      <c r="FC201" s="100"/>
      <c r="FD201" s="100"/>
      <c r="FE201" s="100"/>
      <c r="FF201" s="100"/>
      <c r="FG201" s="100"/>
      <c r="FH201" s="100"/>
      <c r="FI201" s="100"/>
      <c r="FJ201" s="100"/>
      <c r="FK201" s="100"/>
      <c r="FL201" s="100"/>
      <c r="FM201" s="100"/>
      <c r="FN201" s="100"/>
      <c r="FO201" s="100"/>
      <c r="FP201" s="100"/>
      <c r="FQ201" s="100"/>
      <c r="FR201" s="100"/>
      <c r="FS201" s="100"/>
      <c r="FT201" s="100"/>
      <c r="FU201" s="100"/>
      <c r="FV201" s="100"/>
      <c r="FW201" s="100"/>
      <c r="FX201" s="100"/>
      <c r="FY201" s="100"/>
      <c r="FZ201" s="100"/>
      <c r="GA201" s="100"/>
      <c r="GB201" s="100"/>
      <c r="GC201" s="100"/>
      <c r="GD201" s="100"/>
      <c r="GE201" s="100"/>
      <c r="GF201" s="100"/>
      <c r="GG201" s="100"/>
      <c r="GH201" s="100"/>
      <c r="GI201" s="100"/>
      <c r="GJ201" s="100"/>
      <c r="GK201" s="100"/>
      <c r="GL201" s="100"/>
      <c r="GM201" s="100"/>
      <c r="GN201" s="100"/>
      <c r="GO201" s="100"/>
      <c r="GP201" s="100"/>
      <c r="GQ201" s="100"/>
      <c r="GR201" s="100"/>
      <c r="GS201" s="100"/>
      <c r="GT201" s="100"/>
      <c r="GU201" s="100"/>
      <c r="GV201" s="100"/>
      <c r="GW201" s="100"/>
      <c r="GX201" s="100"/>
      <c r="GY201" s="100"/>
      <c r="GZ201" s="100"/>
      <c r="HA201" s="100"/>
      <c r="HB201" s="100"/>
      <c r="HC201" s="100"/>
      <c r="HD201" s="100"/>
      <c r="HE201" s="100"/>
      <c r="HF201" s="100"/>
      <c r="HG201" s="100"/>
      <c r="HH201" s="100"/>
      <c r="HI201" s="100"/>
      <c r="HJ201" s="100"/>
      <c r="HK201" s="100"/>
      <c r="HL201" s="100"/>
      <c r="HM201" s="100"/>
      <c r="HN201" s="100"/>
      <c r="HO201" s="100"/>
      <c r="HP201" s="100"/>
    </row>
    <row r="202" spans="1:224" s="101" customFormat="1">
      <c r="A202" s="119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100"/>
      <c r="FT202" s="100"/>
      <c r="FU202" s="100"/>
      <c r="FV202" s="100"/>
      <c r="FW202" s="100"/>
      <c r="FX202" s="100"/>
      <c r="FY202" s="100"/>
      <c r="FZ202" s="100"/>
      <c r="GA202" s="100"/>
      <c r="GB202" s="100"/>
      <c r="GC202" s="100"/>
      <c r="GD202" s="100"/>
      <c r="GE202" s="100"/>
      <c r="GF202" s="100"/>
      <c r="GG202" s="100"/>
      <c r="GH202" s="100"/>
      <c r="GI202" s="100"/>
      <c r="GJ202" s="100"/>
      <c r="GK202" s="100"/>
      <c r="GL202" s="100"/>
      <c r="GM202" s="100"/>
      <c r="GN202" s="100"/>
      <c r="GO202" s="100"/>
      <c r="GP202" s="100"/>
      <c r="GQ202" s="100"/>
      <c r="GR202" s="100"/>
      <c r="GS202" s="100"/>
      <c r="GT202" s="100"/>
      <c r="GU202" s="100"/>
      <c r="GV202" s="100"/>
      <c r="GW202" s="100"/>
      <c r="GX202" s="100"/>
      <c r="GY202" s="100"/>
      <c r="GZ202" s="100"/>
      <c r="HA202" s="100"/>
      <c r="HB202" s="100"/>
      <c r="HC202" s="100"/>
      <c r="HD202" s="100"/>
      <c r="HE202" s="100"/>
      <c r="HF202" s="100"/>
      <c r="HG202" s="100"/>
      <c r="HH202" s="100"/>
      <c r="HI202" s="100"/>
      <c r="HJ202" s="100"/>
      <c r="HK202" s="100"/>
      <c r="HL202" s="100"/>
      <c r="HM202" s="100"/>
      <c r="HN202" s="100"/>
      <c r="HO202" s="100"/>
      <c r="HP202" s="100"/>
    </row>
    <row r="203" spans="1:224" s="101" customFormat="1">
      <c r="A203" s="119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100"/>
      <c r="FT203" s="100"/>
      <c r="FU203" s="100"/>
      <c r="FV203" s="100"/>
      <c r="FW203" s="100"/>
      <c r="FX203" s="100"/>
      <c r="FY203" s="100"/>
      <c r="FZ203" s="100"/>
      <c r="GA203" s="100"/>
      <c r="GB203" s="100"/>
      <c r="GC203" s="100"/>
      <c r="GD203" s="100"/>
      <c r="GE203" s="100"/>
      <c r="GF203" s="100"/>
      <c r="GG203" s="100"/>
      <c r="GH203" s="100"/>
      <c r="GI203" s="100"/>
      <c r="GJ203" s="100"/>
      <c r="GK203" s="100"/>
      <c r="GL203" s="100"/>
      <c r="GM203" s="100"/>
      <c r="GN203" s="100"/>
      <c r="GO203" s="100"/>
      <c r="GP203" s="100"/>
      <c r="GQ203" s="100"/>
      <c r="GR203" s="100"/>
      <c r="GS203" s="100"/>
      <c r="GT203" s="100"/>
      <c r="GU203" s="100"/>
      <c r="GV203" s="100"/>
      <c r="GW203" s="100"/>
      <c r="GX203" s="100"/>
      <c r="GY203" s="100"/>
      <c r="GZ203" s="100"/>
      <c r="HA203" s="100"/>
      <c r="HB203" s="100"/>
      <c r="HC203" s="100"/>
      <c r="HD203" s="100"/>
      <c r="HE203" s="100"/>
      <c r="HF203" s="100"/>
      <c r="HG203" s="100"/>
      <c r="HH203" s="100"/>
      <c r="HI203" s="100"/>
      <c r="HJ203" s="100"/>
      <c r="HK203" s="100"/>
      <c r="HL203" s="100"/>
      <c r="HM203" s="100"/>
      <c r="HN203" s="100"/>
      <c r="HO203" s="100"/>
      <c r="HP203" s="100"/>
    </row>
    <row r="204" spans="1:224" s="101" customFormat="1">
      <c r="A204" s="119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100"/>
      <c r="FT204" s="100"/>
      <c r="FU204" s="100"/>
      <c r="FV204" s="100"/>
      <c r="FW204" s="100"/>
      <c r="FX204" s="100"/>
      <c r="FY204" s="100"/>
      <c r="FZ204" s="100"/>
      <c r="GA204" s="100"/>
      <c r="GB204" s="100"/>
      <c r="GC204" s="100"/>
      <c r="GD204" s="100"/>
      <c r="GE204" s="100"/>
      <c r="GF204" s="100"/>
      <c r="GG204" s="100"/>
      <c r="GH204" s="100"/>
      <c r="GI204" s="100"/>
      <c r="GJ204" s="100"/>
      <c r="GK204" s="100"/>
      <c r="GL204" s="100"/>
      <c r="GM204" s="100"/>
      <c r="GN204" s="100"/>
      <c r="GO204" s="100"/>
      <c r="GP204" s="100"/>
      <c r="GQ204" s="100"/>
      <c r="GR204" s="100"/>
      <c r="GS204" s="100"/>
      <c r="GT204" s="100"/>
      <c r="GU204" s="100"/>
      <c r="GV204" s="100"/>
      <c r="GW204" s="100"/>
      <c r="GX204" s="100"/>
      <c r="GY204" s="100"/>
      <c r="GZ204" s="100"/>
      <c r="HA204" s="100"/>
      <c r="HB204" s="100"/>
      <c r="HC204" s="100"/>
      <c r="HD204" s="100"/>
      <c r="HE204" s="100"/>
      <c r="HF204" s="100"/>
      <c r="HG204" s="100"/>
      <c r="HH204" s="100"/>
      <c r="HI204" s="100"/>
      <c r="HJ204" s="100"/>
      <c r="HK204" s="100"/>
      <c r="HL204" s="100"/>
      <c r="HM204" s="100"/>
      <c r="HN204" s="100"/>
      <c r="HO204" s="100"/>
      <c r="HP204" s="100"/>
    </row>
    <row r="205" spans="1:224" s="101" customFormat="1">
      <c r="A205" s="119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100"/>
      <c r="FT205" s="100"/>
      <c r="FU205" s="100"/>
      <c r="FV205" s="100"/>
      <c r="FW205" s="100"/>
      <c r="FX205" s="100"/>
      <c r="FY205" s="100"/>
      <c r="FZ205" s="100"/>
      <c r="GA205" s="100"/>
      <c r="GB205" s="100"/>
      <c r="GC205" s="100"/>
      <c r="GD205" s="100"/>
      <c r="GE205" s="100"/>
      <c r="GF205" s="100"/>
      <c r="GG205" s="100"/>
      <c r="GH205" s="100"/>
      <c r="GI205" s="100"/>
      <c r="GJ205" s="100"/>
      <c r="GK205" s="100"/>
      <c r="GL205" s="100"/>
      <c r="GM205" s="100"/>
      <c r="GN205" s="100"/>
      <c r="GO205" s="100"/>
      <c r="GP205" s="100"/>
      <c r="GQ205" s="100"/>
      <c r="GR205" s="100"/>
      <c r="GS205" s="100"/>
      <c r="GT205" s="100"/>
      <c r="GU205" s="100"/>
      <c r="GV205" s="100"/>
      <c r="GW205" s="100"/>
      <c r="GX205" s="100"/>
      <c r="GY205" s="100"/>
      <c r="GZ205" s="100"/>
      <c r="HA205" s="100"/>
      <c r="HB205" s="100"/>
      <c r="HC205" s="100"/>
      <c r="HD205" s="100"/>
      <c r="HE205" s="100"/>
      <c r="HF205" s="100"/>
      <c r="HG205" s="100"/>
      <c r="HH205" s="100"/>
      <c r="HI205" s="100"/>
      <c r="HJ205" s="100"/>
      <c r="HK205" s="100"/>
      <c r="HL205" s="100"/>
      <c r="HM205" s="100"/>
      <c r="HN205" s="100"/>
      <c r="HO205" s="100"/>
      <c r="HP205" s="100"/>
    </row>
    <row r="206" spans="1:224" s="101" customFormat="1">
      <c r="A206" s="119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100"/>
      <c r="FT206" s="100"/>
      <c r="FU206" s="100"/>
      <c r="FV206" s="100"/>
      <c r="FW206" s="100"/>
      <c r="FX206" s="100"/>
      <c r="FY206" s="100"/>
      <c r="FZ206" s="100"/>
      <c r="GA206" s="100"/>
      <c r="GB206" s="100"/>
      <c r="GC206" s="100"/>
      <c r="GD206" s="100"/>
      <c r="GE206" s="100"/>
      <c r="GF206" s="100"/>
      <c r="GG206" s="100"/>
      <c r="GH206" s="100"/>
      <c r="GI206" s="100"/>
      <c r="GJ206" s="100"/>
      <c r="GK206" s="100"/>
      <c r="GL206" s="100"/>
      <c r="GM206" s="100"/>
      <c r="GN206" s="100"/>
      <c r="GO206" s="100"/>
      <c r="GP206" s="100"/>
      <c r="GQ206" s="100"/>
      <c r="GR206" s="100"/>
      <c r="GS206" s="100"/>
      <c r="GT206" s="100"/>
      <c r="GU206" s="100"/>
      <c r="GV206" s="100"/>
      <c r="GW206" s="100"/>
      <c r="GX206" s="100"/>
      <c r="GY206" s="100"/>
      <c r="GZ206" s="100"/>
      <c r="HA206" s="100"/>
      <c r="HB206" s="100"/>
      <c r="HC206" s="100"/>
      <c r="HD206" s="100"/>
      <c r="HE206" s="100"/>
      <c r="HF206" s="100"/>
      <c r="HG206" s="100"/>
      <c r="HH206" s="100"/>
      <c r="HI206" s="100"/>
      <c r="HJ206" s="100"/>
      <c r="HK206" s="100"/>
      <c r="HL206" s="100"/>
      <c r="HM206" s="100"/>
      <c r="HN206" s="100"/>
      <c r="HO206" s="100"/>
      <c r="HP206" s="100"/>
    </row>
    <row r="207" spans="1:224" s="101" customFormat="1">
      <c r="A207" s="119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100"/>
      <c r="FT207" s="100"/>
      <c r="FU207" s="100"/>
      <c r="FV207" s="100"/>
      <c r="FW207" s="100"/>
      <c r="FX207" s="100"/>
      <c r="FY207" s="100"/>
      <c r="FZ207" s="100"/>
      <c r="GA207" s="100"/>
      <c r="GB207" s="100"/>
      <c r="GC207" s="100"/>
      <c r="GD207" s="100"/>
      <c r="GE207" s="100"/>
      <c r="GF207" s="100"/>
      <c r="GG207" s="100"/>
      <c r="GH207" s="100"/>
      <c r="GI207" s="100"/>
      <c r="GJ207" s="100"/>
      <c r="GK207" s="100"/>
      <c r="GL207" s="100"/>
      <c r="GM207" s="100"/>
      <c r="GN207" s="100"/>
      <c r="GO207" s="100"/>
      <c r="GP207" s="100"/>
      <c r="GQ207" s="100"/>
      <c r="GR207" s="100"/>
      <c r="GS207" s="100"/>
      <c r="GT207" s="100"/>
      <c r="GU207" s="100"/>
      <c r="GV207" s="100"/>
      <c r="GW207" s="100"/>
      <c r="GX207" s="100"/>
      <c r="GY207" s="100"/>
      <c r="GZ207" s="100"/>
      <c r="HA207" s="100"/>
      <c r="HB207" s="100"/>
      <c r="HC207" s="100"/>
      <c r="HD207" s="100"/>
      <c r="HE207" s="100"/>
      <c r="HF207" s="100"/>
      <c r="HG207" s="100"/>
      <c r="HH207" s="100"/>
      <c r="HI207" s="100"/>
      <c r="HJ207" s="100"/>
      <c r="HK207" s="100"/>
      <c r="HL207" s="100"/>
      <c r="HM207" s="100"/>
      <c r="HN207" s="100"/>
      <c r="HO207" s="100"/>
      <c r="HP207" s="100"/>
    </row>
    <row r="208" spans="1:224" s="101" customFormat="1">
      <c r="A208" s="119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EJ208" s="100"/>
      <c r="EK208" s="100"/>
      <c r="EL208" s="100"/>
      <c r="EM208" s="100"/>
      <c r="EN208" s="100"/>
      <c r="EO208" s="100"/>
      <c r="EP208" s="100"/>
      <c r="EQ208" s="100"/>
      <c r="ER208" s="100"/>
      <c r="ES208" s="100"/>
      <c r="ET208" s="100"/>
      <c r="EU208" s="100"/>
      <c r="EV208" s="100"/>
      <c r="EW208" s="100"/>
      <c r="EX208" s="100"/>
      <c r="EY208" s="100"/>
      <c r="EZ208" s="100"/>
      <c r="FA208" s="100"/>
      <c r="FB208" s="100"/>
      <c r="FC208" s="100"/>
      <c r="FD208" s="100"/>
      <c r="FE208" s="100"/>
      <c r="FF208" s="100"/>
      <c r="FG208" s="100"/>
      <c r="FH208" s="100"/>
      <c r="FI208" s="100"/>
      <c r="FJ208" s="100"/>
      <c r="FK208" s="100"/>
      <c r="FL208" s="100"/>
      <c r="FM208" s="100"/>
      <c r="FN208" s="100"/>
      <c r="FO208" s="100"/>
      <c r="FP208" s="100"/>
      <c r="FQ208" s="100"/>
      <c r="FR208" s="100"/>
      <c r="FS208" s="100"/>
      <c r="FT208" s="100"/>
      <c r="FU208" s="100"/>
      <c r="FV208" s="100"/>
      <c r="FW208" s="100"/>
      <c r="FX208" s="100"/>
      <c r="FY208" s="100"/>
      <c r="FZ208" s="100"/>
      <c r="GA208" s="100"/>
      <c r="GB208" s="100"/>
      <c r="GC208" s="100"/>
      <c r="GD208" s="100"/>
      <c r="GE208" s="100"/>
      <c r="GF208" s="100"/>
      <c r="GG208" s="100"/>
      <c r="GH208" s="100"/>
      <c r="GI208" s="100"/>
      <c r="GJ208" s="100"/>
      <c r="GK208" s="100"/>
      <c r="GL208" s="100"/>
      <c r="GM208" s="100"/>
      <c r="GN208" s="100"/>
      <c r="GO208" s="100"/>
      <c r="GP208" s="100"/>
      <c r="GQ208" s="100"/>
      <c r="GR208" s="100"/>
      <c r="GS208" s="100"/>
      <c r="GT208" s="100"/>
      <c r="GU208" s="100"/>
      <c r="GV208" s="100"/>
      <c r="GW208" s="100"/>
      <c r="GX208" s="100"/>
      <c r="GY208" s="100"/>
      <c r="GZ208" s="100"/>
      <c r="HA208" s="100"/>
      <c r="HB208" s="100"/>
      <c r="HC208" s="100"/>
      <c r="HD208" s="100"/>
      <c r="HE208" s="100"/>
      <c r="HF208" s="100"/>
      <c r="HG208" s="100"/>
      <c r="HH208" s="100"/>
      <c r="HI208" s="100"/>
      <c r="HJ208" s="100"/>
      <c r="HK208" s="100"/>
      <c r="HL208" s="100"/>
      <c r="HM208" s="100"/>
      <c r="HN208" s="100"/>
      <c r="HO208" s="100"/>
      <c r="HP208" s="100"/>
    </row>
    <row r="209" spans="1:224" s="101" customFormat="1">
      <c r="A209" s="119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EJ209" s="100"/>
      <c r="EK209" s="100"/>
      <c r="EL209" s="100"/>
      <c r="EM209" s="100"/>
      <c r="EN209" s="100"/>
      <c r="EO209" s="100"/>
      <c r="EP209" s="100"/>
      <c r="EQ209" s="100"/>
      <c r="ER209" s="100"/>
      <c r="ES209" s="100"/>
      <c r="ET209" s="100"/>
      <c r="EU209" s="100"/>
      <c r="EV209" s="100"/>
      <c r="EW209" s="100"/>
      <c r="EX209" s="100"/>
      <c r="EY209" s="100"/>
      <c r="EZ209" s="100"/>
      <c r="FA209" s="100"/>
      <c r="FB209" s="100"/>
      <c r="FC209" s="100"/>
      <c r="FD209" s="100"/>
      <c r="FE209" s="100"/>
      <c r="FF209" s="100"/>
      <c r="FG209" s="100"/>
      <c r="FH209" s="100"/>
      <c r="FI209" s="100"/>
      <c r="FJ209" s="100"/>
      <c r="FK209" s="100"/>
      <c r="FL209" s="100"/>
      <c r="FM209" s="100"/>
      <c r="FN209" s="100"/>
      <c r="FO209" s="100"/>
      <c r="FP209" s="100"/>
      <c r="FQ209" s="100"/>
      <c r="FR209" s="100"/>
      <c r="FS209" s="100"/>
      <c r="FT209" s="100"/>
      <c r="FU209" s="100"/>
      <c r="FV209" s="100"/>
      <c r="FW209" s="100"/>
      <c r="FX209" s="100"/>
      <c r="FY209" s="100"/>
      <c r="FZ209" s="100"/>
      <c r="GA209" s="100"/>
      <c r="GB209" s="100"/>
      <c r="GC209" s="100"/>
      <c r="GD209" s="100"/>
      <c r="GE209" s="100"/>
      <c r="GF209" s="100"/>
      <c r="GG209" s="100"/>
      <c r="GH209" s="100"/>
      <c r="GI209" s="100"/>
      <c r="GJ209" s="100"/>
      <c r="GK209" s="100"/>
      <c r="GL209" s="100"/>
      <c r="GM209" s="100"/>
      <c r="GN209" s="100"/>
      <c r="GO209" s="100"/>
      <c r="GP209" s="100"/>
      <c r="GQ209" s="100"/>
      <c r="GR209" s="100"/>
      <c r="GS209" s="100"/>
      <c r="GT209" s="100"/>
      <c r="GU209" s="100"/>
      <c r="GV209" s="100"/>
      <c r="GW209" s="100"/>
      <c r="GX209" s="100"/>
      <c r="GY209" s="100"/>
      <c r="GZ209" s="100"/>
      <c r="HA209" s="100"/>
      <c r="HB209" s="100"/>
      <c r="HC209" s="100"/>
      <c r="HD209" s="100"/>
      <c r="HE209" s="100"/>
      <c r="HF209" s="100"/>
      <c r="HG209" s="100"/>
      <c r="HH209" s="100"/>
      <c r="HI209" s="100"/>
      <c r="HJ209" s="100"/>
      <c r="HK209" s="100"/>
      <c r="HL209" s="100"/>
      <c r="HM209" s="100"/>
      <c r="HN209" s="100"/>
      <c r="HO209" s="100"/>
      <c r="HP209" s="100"/>
    </row>
    <row r="210" spans="1:224" s="101" customFormat="1">
      <c r="A210" s="119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EJ210" s="100"/>
      <c r="EK210" s="100"/>
      <c r="EL210" s="100"/>
      <c r="EM210" s="100"/>
      <c r="EN210" s="100"/>
      <c r="EO210" s="100"/>
      <c r="EP210" s="100"/>
      <c r="EQ210" s="100"/>
      <c r="ER210" s="100"/>
      <c r="ES210" s="100"/>
      <c r="ET210" s="100"/>
      <c r="EU210" s="100"/>
      <c r="EV210" s="100"/>
      <c r="EW210" s="100"/>
      <c r="EX210" s="100"/>
      <c r="EY210" s="100"/>
      <c r="EZ210" s="100"/>
      <c r="FA210" s="100"/>
      <c r="FB210" s="100"/>
      <c r="FC210" s="100"/>
      <c r="FD210" s="100"/>
      <c r="FE210" s="100"/>
      <c r="FF210" s="100"/>
      <c r="FG210" s="100"/>
      <c r="FH210" s="100"/>
      <c r="FI210" s="100"/>
      <c r="FJ210" s="100"/>
      <c r="FK210" s="100"/>
      <c r="FL210" s="100"/>
      <c r="FM210" s="100"/>
      <c r="FN210" s="100"/>
      <c r="FO210" s="100"/>
      <c r="FP210" s="100"/>
      <c r="FQ210" s="100"/>
      <c r="FR210" s="100"/>
      <c r="FS210" s="100"/>
      <c r="FT210" s="100"/>
      <c r="FU210" s="100"/>
      <c r="FV210" s="100"/>
      <c r="FW210" s="100"/>
      <c r="FX210" s="100"/>
      <c r="FY210" s="100"/>
      <c r="FZ210" s="100"/>
      <c r="GA210" s="100"/>
      <c r="GB210" s="100"/>
      <c r="GC210" s="100"/>
      <c r="GD210" s="100"/>
      <c r="GE210" s="100"/>
      <c r="GF210" s="100"/>
      <c r="GG210" s="100"/>
      <c r="GH210" s="100"/>
      <c r="GI210" s="100"/>
      <c r="GJ210" s="100"/>
      <c r="GK210" s="100"/>
      <c r="GL210" s="100"/>
      <c r="GM210" s="100"/>
      <c r="GN210" s="100"/>
      <c r="GO210" s="100"/>
      <c r="GP210" s="100"/>
      <c r="GQ210" s="100"/>
      <c r="GR210" s="100"/>
      <c r="GS210" s="100"/>
      <c r="GT210" s="100"/>
      <c r="GU210" s="100"/>
      <c r="GV210" s="100"/>
      <c r="GW210" s="100"/>
      <c r="GX210" s="100"/>
      <c r="GY210" s="100"/>
      <c r="GZ210" s="100"/>
      <c r="HA210" s="100"/>
      <c r="HB210" s="100"/>
      <c r="HC210" s="100"/>
      <c r="HD210" s="100"/>
      <c r="HE210" s="100"/>
      <c r="HF210" s="100"/>
      <c r="HG210" s="100"/>
      <c r="HH210" s="100"/>
      <c r="HI210" s="100"/>
      <c r="HJ210" s="100"/>
      <c r="HK210" s="100"/>
      <c r="HL210" s="100"/>
      <c r="HM210" s="100"/>
      <c r="HN210" s="100"/>
      <c r="HO210" s="100"/>
      <c r="HP210" s="100"/>
    </row>
    <row r="211" spans="1:224" s="101" customFormat="1">
      <c r="A211" s="119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EJ211" s="100"/>
      <c r="EK211" s="100"/>
      <c r="EL211" s="100"/>
      <c r="EM211" s="100"/>
      <c r="EN211" s="100"/>
      <c r="EO211" s="100"/>
      <c r="EP211" s="100"/>
      <c r="EQ211" s="100"/>
      <c r="ER211" s="100"/>
      <c r="ES211" s="100"/>
      <c r="ET211" s="100"/>
      <c r="EU211" s="100"/>
      <c r="EV211" s="100"/>
      <c r="EW211" s="100"/>
      <c r="EX211" s="100"/>
      <c r="EY211" s="100"/>
      <c r="EZ211" s="100"/>
      <c r="FA211" s="100"/>
      <c r="FB211" s="100"/>
      <c r="FC211" s="100"/>
      <c r="FD211" s="100"/>
      <c r="FE211" s="100"/>
      <c r="FF211" s="100"/>
      <c r="FG211" s="100"/>
      <c r="FH211" s="100"/>
      <c r="FI211" s="100"/>
      <c r="FJ211" s="100"/>
      <c r="FK211" s="100"/>
      <c r="FL211" s="100"/>
      <c r="FM211" s="100"/>
      <c r="FN211" s="100"/>
      <c r="FO211" s="100"/>
      <c r="FP211" s="100"/>
      <c r="FQ211" s="100"/>
      <c r="FR211" s="100"/>
      <c r="FS211" s="100"/>
      <c r="FT211" s="100"/>
      <c r="FU211" s="100"/>
      <c r="FV211" s="100"/>
      <c r="FW211" s="100"/>
      <c r="FX211" s="100"/>
      <c r="FY211" s="100"/>
      <c r="FZ211" s="100"/>
      <c r="GA211" s="100"/>
      <c r="GB211" s="100"/>
      <c r="GC211" s="100"/>
      <c r="GD211" s="100"/>
      <c r="GE211" s="100"/>
      <c r="GF211" s="100"/>
      <c r="GG211" s="100"/>
      <c r="GH211" s="100"/>
      <c r="GI211" s="100"/>
      <c r="GJ211" s="100"/>
      <c r="GK211" s="100"/>
      <c r="GL211" s="100"/>
      <c r="GM211" s="100"/>
      <c r="GN211" s="100"/>
      <c r="GO211" s="100"/>
      <c r="GP211" s="100"/>
      <c r="GQ211" s="100"/>
      <c r="GR211" s="100"/>
      <c r="GS211" s="100"/>
      <c r="GT211" s="100"/>
      <c r="GU211" s="100"/>
      <c r="GV211" s="100"/>
      <c r="GW211" s="100"/>
      <c r="GX211" s="100"/>
      <c r="GY211" s="100"/>
      <c r="GZ211" s="100"/>
      <c r="HA211" s="100"/>
      <c r="HB211" s="100"/>
      <c r="HC211" s="100"/>
      <c r="HD211" s="100"/>
      <c r="HE211" s="100"/>
      <c r="HF211" s="100"/>
      <c r="HG211" s="100"/>
      <c r="HH211" s="100"/>
      <c r="HI211" s="100"/>
      <c r="HJ211" s="100"/>
      <c r="HK211" s="100"/>
      <c r="HL211" s="100"/>
      <c r="HM211" s="100"/>
      <c r="HN211" s="100"/>
      <c r="HO211" s="100"/>
      <c r="HP211" s="100"/>
    </row>
    <row r="212" spans="1:224" s="101" customFormat="1">
      <c r="A212" s="119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EJ212" s="100"/>
      <c r="EK212" s="100"/>
      <c r="EL212" s="100"/>
      <c r="EM212" s="100"/>
      <c r="EN212" s="100"/>
      <c r="EO212" s="100"/>
      <c r="EP212" s="100"/>
      <c r="EQ212" s="100"/>
      <c r="ER212" s="100"/>
      <c r="ES212" s="100"/>
      <c r="ET212" s="100"/>
      <c r="EU212" s="100"/>
      <c r="EV212" s="100"/>
      <c r="EW212" s="100"/>
      <c r="EX212" s="100"/>
      <c r="EY212" s="100"/>
      <c r="EZ212" s="100"/>
      <c r="FA212" s="100"/>
      <c r="FB212" s="100"/>
      <c r="FC212" s="100"/>
      <c r="FD212" s="100"/>
      <c r="FE212" s="100"/>
      <c r="FF212" s="100"/>
      <c r="FG212" s="100"/>
      <c r="FH212" s="100"/>
      <c r="FI212" s="100"/>
      <c r="FJ212" s="100"/>
      <c r="FK212" s="100"/>
      <c r="FL212" s="100"/>
      <c r="FM212" s="100"/>
      <c r="FN212" s="100"/>
      <c r="FO212" s="100"/>
      <c r="FP212" s="100"/>
      <c r="FQ212" s="100"/>
      <c r="FR212" s="100"/>
      <c r="FS212" s="100"/>
      <c r="FT212" s="100"/>
      <c r="FU212" s="100"/>
      <c r="FV212" s="100"/>
      <c r="FW212" s="100"/>
      <c r="FX212" s="100"/>
      <c r="FY212" s="100"/>
      <c r="FZ212" s="100"/>
      <c r="GA212" s="100"/>
      <c r="GB212" s="100"/>
      <c r="GC212" s="100"/>
      <c r="GD212" s="100"/>
      <c r="GE212" s="100"/>
      <c r="GF212" s="100"/>
      <c r="GG212" s="100"/>
      <c r="GH212" s="100"/>
      <c r="GI212" s="100"/>
      <c r="GJ212" s="100"/>
      <c r="GK212" s="100"/>
      <c r="GL212" s="100"/>
      <c r="GM212" s="100"/>
      <c r="GN212" s="100"/>
      <c r="GO212" s="100"/>
      <c r="GP212" s="100"/>
      <c r="GQ212" s="100"/>
      <c r="GR212" s="100"/>
      <c r="GS212" s="100"/>
      <c r="GT212" s="100"/>
      <c r="GU212" s="100"/>
      <c r="GV212" s="100"/>
      <c r="GW212" s="100"/>
      <c r="GX212" s="100"/>
      <c r="GY212" s="100"/>
      <c r="GZ212" s="100"/>
      <c r="HA212" s="100"/>
      <c r="HB212" s="100"/>
      <c r="HC212" s="100"/>
      <c r="HD212" s="100"/>
      <c r="HE212" s="100"/>
      <c r="HF212" s="100"/>
      <c r="HG212" s="100"/>
      <c r="HH212" s="100"/>
      <c r="HI212" s="100"/>
      <c r="HJ212" s="100"/>
      <c r="HK212" s="100"/>
      <c r="HL212" s="100"/>
      <c r="HM212" s="100"/>
      <c r="HN212" s="100"/>
      <c r="HO212" s="100"/>
      <c r="HP212" s="100"/>
    </row>
    <row r="213" spans="1:224" s="101" customFormat="1">
      <c r="A213" s="119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EJ213" s="100"/>
      <c r="EK213" s="100"/>
      <c r="EL213" s="100"/>
      <c r="EM213" s="100"/>
      <c r="EN213" s="100"/>
      <c r="EO213" s="100"/>
      <c r="EP213" s="100"/>
      <c r="EQ213" s="100"/>
      <c r="ER213" s="100"/>
      <c r="ES213" s="100"/>
      <c r="ET213" s="100"/>
      <c r="EU213" s="100"/>
      <c r="EV213" s="100"/>
      <c r="EW213" s="100"/>
      <c r="EX213" s="100"/>
      <c r="EY213" s="100"/>
      <c r="EZ213" s="100"/>
      <c r="FA213" s="100"/>
      <c r="FB213" s="100"/>
      <c r="FC213" s="100"/>
      <c r="FD213" s="100"/>
      <c r="FE213" s="100"/>
      <c r="FF213" s="100"/>
      <c r="FG213" s="100"/>
      <c r="FH213" s="100"/>
      <c r="FI213" s="100"/>
      <c r="FJ213" s="100"/>
      <c r="FK213" s="100"/>
      <c r="FL213" s="100"/>
      <c r="FM213" s="100"/>
      <c r="FN213" s="100"/>
      <c r="FO213" s="100"/>
      <c r="FP213" s="100"/>
      <c r="FQ213" s="100"/>
      <c r="FR213" s="100"/>
      <c r="FS213" s="100"/>
      <c r="FT213" s="100"/>
      <c r="FU213" s="100"/>
      <c r="FV213" s="100"/>
      <c r="FW213" s="100"/>
      <c r="FX213" s="100"/>
      <c r="FY213" s="100"/>
      <c r="FZ213" s="100"/>
      <c r="GA213" s="100"/>
      <c r="GB213" s="100"/>
      <c r="GC213" s="100"/>
      <c r="GD213" s="100"/>
      <c r="GE213" s="100"/>
      <c r="GF213" s="100"/>
      <c r="GG213" s="100"/>
      <c r="GH213" s="100"/>
      <c r="GI213" s="100"/>
      <c r="GJ213" s="100"/>
      <c r="GK213" s="100"/>
      <c r="GL213" s="100"/>
      <c r="GM213" s="100"/>
      <c r="GN213" s="100"/>
      <c r="GO213" s="100"/>
      <c r="GP213" s="100"/>
      <c r="GQ213" s="100"/>
      <c r="GR213" s="100"/>
      <c r="GS213" s="100"/>
      <c r="GT213" s="100"/>
      <c r="GU213" s="100"/>
      <c r="GV213" s="100"/>
      <c r="GW213" s="100"/>
      <c r="GX213" s="100"/>
      <c r="GY213" s="100"/>
      <c r="GZ213" s="100"/>
      <c r="HA213" s="100"/>
      <c r="HB213" s="100"/>
      <c r="HC213" s="100"/>
      <c r="HD213" s="100"/>
      <c r="HE213" s="100"/>
      <c r="HF213" s="100"/>
      <c r="HG213" s="100"/>
      <c r="HH213" s="100"/>
      <c r="HI213" s="100"/>
      <c r="HJ213" s="100"/>
      <c r="HK213" s="100"/>
      <c r="HL213" s="100"/>
      <c r="HM213" s="100"/>
      <c r="HN213" s="100"/>
      <c r="HO213" s="100"/>
      <c r="HP213" s="100"/>
    </row>
    <row r="214" spans="1:224" s="101" customFormat="1">
      <c r="A214" s="119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EJ214" s="100"/>
      <c r="EK214" s="100"/>
      <c r="EL214" s="100"/>
      <c r="EM214" s="100"/>
      <c r="EN214" s="100"/>
      <c r="EO214" s="100"/>
      <c r="EP214" s="100"/>
      <c r="EQ214" s="100"/>
      <c r="ER214" s="100"/>
      <c r="ES214" s="100"/>
      <c r="ET214" s="100"/>
      <c r="EU214" s="100"/>
      <c r="EV214" s="100"/>
      <c r="EW214" s="100"/>
      <c r="EX214" s="100"/>
      <c r="EY214" s="100"/>
      <c r="EZ214" s="100"/>
      <c r="FA214" s="100"/>
      <c r="FB214" s="100"/>
      <c r="FC214" s="100"/>
      <c r="FD214" s="100"/>
      <c r="FE214" s="100"/>
      <c r="FF214" s="100"/>
      <c r="FG214" s="100"/>
      <c r="FH214" s="100"/>
      <c r="FI214" s="100"/>
      <c r="FJ214" s="100"/>
      <c r="FK214" s="100"/>
      <c r="FL214" s="100"/>
      <c r="FM214" s="100"/>
      <c r="FN214" s="100"/>
      <c r="FO214" s="100"/>
      <c r="FP214" s="100"/>
      <c r="FQ214" s="100"/>
      <c r="FR214" s="100"/>
      <c r="FS214" s="100"/>
      <c r="FT214" s="100"/>
      <c r="FU214" s="100"/>
      <c r="FV214" s="100"/>
      <c r="FW214" s="100"/>
      <c r="FX214" s="100"/>
      <c r="FY214" s="100"/>
      <c r="FZ214" s="100"/>
      <c r="GA214" s="100"/>
      <c r="GB214" s="100"/>
      <c r="GC214" s="100"/>
      <c r="GD214" s="100"/>
      <c r="GE214" s="100"/>
      <c r="GF214" s="100"/>
      <c r="GG214" s="100"/>
      <c r="GH214" s="100"/>
      <c r="GI214" s="100"/>
      <c r="GJ214" s="100"/>
      <c r="GK214" s="100"/>
      <c r="GL214" s="100"/>
      <c r="GM214" s="100"/>
      <c r="GN214" s="100"/>
      <c r="GO214" s="100"/>
      <c r="GP214" s="100"/>
      <c r="GQ214" s="100"/>
      <c r="GR214" s="100"/>
      <c r="GS214" s="100"/>
      <c r="GT214" s="100"/>
      <c r="GU214" s="100"/>
      <c r="GV214" s="100"/>
      <c r="GW214" s="100"/>
      <c r="GX214" s="100"/>
      <c r="GY214" s="100"/>
      <c r="GZ214" s="100"/>
      <c r="HA214" s="100"/>
      <c r="HB214" s="100"/>
      <c r="HC214" s="100"/>
      <c r="HD214" s="100"/>
      <c r="HE214" s="100"/>
      <c r="HF214" s="100"/>
      <c r="HG214" s="100"/>
      <c r="HH214" s="100"/>
      <c r="HI214" s="100"/>
      <c r="HJ214" s="100"/>
      <c r="HK214" s="100"/>
      <c r="HL214" s="100"/>
      <c r="HM214" s="100"/>
      <c r="HN214" s="100"/>
      <c r="HO214" s="100"/>
      <c r="HP214" s="100"/>
    </row>
    <row r="215" spans="1:224" s="101" customFormat="1">
      <c r="A215" s="119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EJ215" s="100"/>
      <c r="EK215" s="100"/>
      <c r="EL215" s="100"/>
      <c r="EM215" s="100"/>
      <c r="EN215" s="100"/>
      <c r="EO215" s="100"/>
      <c r="EP215" s="100"/>
      <c r="EQ215" s="100"/>
      <c r="ER215" s="100"/>
      <c r="ES215" s="100"/>
      <c r="ET215" s="100"/>
      <c r="EU215" s="100"/>
      <c r="EV215" s="100"/>
      <c r="EW215" s="100"/>
      <c r="EX215" s="100"/>
      <c r="EY215" s="100"/>
      <c r="EZ215" s="100"/>
      <c r="FA215" s="100"/>
      <c r="FB215" s="100"/>
      <c r="FC215" s="100"/>
      <c r="FD215" s="100"/>
      <c r="FE215" s="100"/>
      <c r="FF215" s="100"/>
      <c r="FG215" s="100"/>
      <c r="FH215" s="100"/>
      <c r="FI215" s="100"/>
      <c r="FJ215" s="100"/>
      <c r="FK215" s="100"/>
      <c r="FL215" s="100"/>
      <c r="FM215" s="100"/>
      <c r="FN215" s="100"/>
      <c r="FO215" s="100"/>
      <c r="FP215" s="100"/>
      <c r="FQ215" s="100"/>
      <c r="FR215" s="100"/>
      <c r="FS215" s="100"/>
      <c r="FT215" s="100"/>
      <c r="FU215" s="100"/>
      <c r="FV215" s="100"/>
      <c r="FW215" s="100"/>
      <c r="FX215" s="100"/>
      <c r="FY215" s="100"/>
      <c r="FZ215" s="100"/>
      <c r="GA215" s="100"/>
      <c r="GB215" s="100"/>
      <c r="GC215" s="100"/>
      <c r="GD215" s="100"/>
      <c r="GE215" s="100"/>
      <c r="GF215" s="100"/>
      <c r="GG215" s="100"/>
      <c r="GH215" s="100"/>
      <c r="GI215" s="100"/>
      <c r="GJ215" s="100"/>
      <c r="GK215" s="100"/>
      <c r="GL215" s="100"/>
      <c r="GM215" s="100"/>
      <c r="GN215" s="100"/>
      <c r="GO215" s="100"/>
      <c r="GP215" s="100"/>
      <c r="GQ215" s="100"/>
      <c r="GR215" s="100"/>
      <c r="GS215" s="100"/>
      <c r="GT215" s="100"/>
      <c r="GU215" s="100"/>
      <c r="GV215" s="100"/>
      <c r="GW215" s="100"/>
      <c r="GX215" s="100"/>
      <c r="GY215" s="100"/>
      <c r="GZ215" s="100"/>
      <c r="HA215" s="100"/>
      <c r="HB215" s="100"/>
      <c r="HC215" s="100"/>
      <c r="HD215" s="100"/>
      <c r="HE215" s="100"/>
      <c r="HF215" s="100"/>
      <c r="HG215" s="100"/>
      <c r="HH215" s="100"/>
      <c r="HI215" s="100"/>
      <c r="HJ215" s="100"/>
      <c r="HK215" s="100"/>
      <c r="HL215" s="100"/>
      <c r="HM215" s="100"/>
      <c r="HN215" s="100"/>
      <c r="HO215" s="100"/>
      <c r="HP215" s="100"/>
    </row>
    <row r="216" spans="1:224" s="101" customFormat="1">
      <c r="A216" s="119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EJ216" s="100"/>
      <c r="EK216" s="100"/>
      <c r="EL216" s="100"/>
      <c r="EM216" s="100"/>
      <c r="EN216" s="100"/>
      <c r="EO216" s="100"/>
      <c r="EP216" s="100"/>
      <c r="EQ216" s="100"/>
      <c r="ER216" s="100"/>
      <c r="ES216" s="100"/>
      <c r="ET216" s="100"/>
      <c r="EU216" s="100"/>
      <c r="EV216" s="100"/>
      <c r="EW216" s="100"/>
      <c r="EX216" s="100"/>
      <c r="EY216" s="100"/>
      <c r="EZ216" s="100"/>
      <c r="FA216" s="100"/>
      <c r="FB216" s="100"/>
      <c r="FC216" s="100"/>
      <c r="FD216" s="100"/>
      <c r="FE216" s="100"/>
      <c r="FF216" s="100"/>
      <c r="FG216" s="100"/>
      <c r="FH216" s="100"/>
      <c r="FI216" s="100"/>
      <c r="FJ216" s="100"/>
      <c r="FK216" s="100"/>
      <c r="FL216" s="100"/>
      <c r="FM216" s="100"/>
      <c r="FN216" s="100"/>
      <c r="FO216" s="100"/>
      <c r="FP216" s="100"/>
      <c r="FQ216" s="100"/>
      <c r="FR216" s="100"/>
      <c r="FS216" s="100"/>
      <c r="FT216" s="100"/>
      <c r="FU216" s="100"/>
      <c r="FV216" s="100"/>
      <c r="FW216" s="100"/>
      <c r="FX216" s="100"/>
      <c r="FY216" s="100"/>
      <c r="FZ216" s="100"/>
      <c r="GA216" s="100"/>
      <c r="GB216" s="100"/>
      <c r="GC216" s="100"/>
      <c r="GD216" s="100"/>
      <c r="GE216" s="100"/>
      <c r="GF216" s="100"/>
      <c r="GG216" s="100"/>
      <c r="GH216" s="100"/>
      <c r="GI216" s="100"/>
      <c r="GJ216" s="100"/>
      <c r="GK216" s="100"/>
      <c r="GL216" s="100"/>
      <c r="GM216" s="100"/>
      <c r="GN216" s="100"/>
      <c r="GO216" s="100"/>
      <c r="GP216" s="100"/>
      <c r="GQ216" s="100"/>
      <c r="GR216" s="100"/>
      <c r="GS216" s="100"/>
      <c r="GT216" s="100"/>
      <c r="GU216" s="100"/>
      <c r="GV216" s="100"/>
      <c r="GW216" s="100"/>
      <c r="GX216" s="100"/>
      <c r="GY216" s="100"/>
      <c r="GZ216" s="100"/>
      <c r="HA216" s="100"/>
      <c r="HB216" s="100"/>
      <c r="HC216" s="100"/>
      <c r="HD216" s="100"/>
      <c r="HE216" s="100"/>
      <c r="HF216" s="100"/>
      <c r="HG216" s="100"/>
      <c r="HH216" s="100"/>
      <c r="HI216" s="100"/>
      <c r="HJ216" s="100"/>
      <c r="HK216" s="100"/>
      <c r="HL216" s="100"/>
      <c r="HM216" s="100"/>
      <c r="HN216" s="100"/>
      <c r="HO216" s="100"/>
      <c r="HP216" s="100"/>
    </row>
    <row r="217" spans="1:224" s="101" customFormat="1">
      <c r="A217" s="119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0"/>
      <c r="FF217" s="100"/>
      <c r="FG217" s="100"/>
      <c r="FH217" s="100"/>
      <c r="FI217" s="100"/>
      <c r="FJ217" s="100"/>
      <c r="FK217" s="100"/>
      <c r="FL217" s="100"/>
      <c r="FM217" s="100"/>
      <c r="FN217" s="100"/>
      <c r="FO217" s="100"/>
      <c r="FP217" s="100"/>
      <c r="FQ217" s="100"/>
      <c r="FR217" s="100"/>
      <c r="FS217" s="100"/>
      <c r="FT217" s="100"/>
      <c r="FU217" s="100"/>
      <c r="FV217" s="100"/>
      <c r="FW217" s="100"/>
      <c r="FX217" s="100"/>
      <c r="FY217" s="100"/>
      <c r="FZ217" s="100"/>
      <c r="GA217" s="100"/>
      <c r="GB217" s="100"/>
      <c r="GC217" s="100"/>
      <c r="GD217" s="100"/>
      <c r="GE217" s="100"/>
      <c r="GF217" s="100"/>
      <c r="GG217" s="100"/>
      <c r="GH217" s="100"/>
      <c r="GI217" s="100"/>
      <c r="GJ217" s="100"/>
      <c r="GK217" s="100"/>
      <c r="GL217" s="100"/>
      <c r="GM217" s="100"/>
      <c r="GN217" s="100"/>
      <c r="GO217" s="100"/>
      <c r="GP217" s="100"/>
      <c r="GQ217" s="100"/>
      <c r="GR217" s="100"/>
      <c r="GS217" s="100"/>
      <c r="GT217" s="100"/>
      <c r="GU217" s="100"/>
      <c r="GV217" s="100"/>
      <c r="GW217" s="100"/>
      <c r="GX217" s="100"/>
      <c r="GY217" s="100"/>
      <c r="GZ217" s="100"/>
      <c r="HA217" s="100"/>
      <c r="HB217" s="100"/>
      <c r="HC217" s="100"/>
      <c r="HD217" s="100"/>
      <c r="HE217" s="100"/>
      <c r="HF217" s="100"/>
      <c r="HG217" s="100"/>
      <c r="HH217" s="100"/>
      <c r="HI217" s="100"/>
      <c r="HJ217" s="100"/>
      <c r="HK217" s="100"/>
      <c r="HL217" s="100"/>
      <c r="HM217" s="100"/>
      <c r="HN217" s="100"/>
      <c r="HO217" s="100"/>
      <c r="HP217" s="100"/>
    </row>
    <row r="218" spans="1:224" s="101" customFormat="1">
      <c r="A218" s="119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100"/>
      <c r="FT218" s="100"/>
      <c r="FU218" s="100"/>
      <c r="FV218" s="100"/>
      <c r="FW218" s="100"/>
      <c r="FX218" s="100"/>
      <c r="FY218" s="100"/>
      <c r="FZ218" s="100"/>
      <c r="GA218" s="100"/>
      <c r="GB218" s="100"/>
      <c r="GC218" s="100"/>
      <c r="GD218" s="100"/>
      <c r="GE218" s="100"/>
      <c r="GF218" s="100"/>
      <c r="GG218" s="100"/>
      <c r="GH218" s="100"/>
      <c r="GI218" s="100"/>
      <c r="GJ218" s="100"/>
      <c r="GK218" s="100"/>
      <c r="GL218" s="100"/>
      <c r="GM218" s="100"/>
      <c r="GN218" s="100"/>
      <c r="GO218" s="100"/>
      <c r="GP218" s="100"/>
      <c r="GQ218" s="100"/>
      <c r="GR218" s="100"/>
      <c r="GS218" s="100"/>
      <c r="GT218" s="100"/>
      <c r="GU218" s="100"/>
      <c r="GV218" s="100"/>
      <c r="GW218" s="100"/>
      <c r="GX218" s="100"/>
      <c r="GY218" s="100"/>
      <c r="GZ218" s="100"/>
      <c r="HA218" s="100"/>
      <c r="HB218" s="100"/>
      <c r="HC218" s="100"/>
      <c r="HD218" s="100"/>
      <c r="HE218" s="100"/>
      <c r="HF218" s="100"/>
      <c r="HG218" s="100"/>
      <c r="HH218" s="100"/>
      <c r="HI218" s="100"/>
      <c r="HJ218" s="100"/>
      <c r="HK218" s="100"/>
      <c r="HL218" s="100"/>
      <c r="HM218" s="100"/>
      <c r="HN218" s="100"/>
      <c r="HO218" s="100"/>
      <c r="HP218" s="100"/>
    </row>
    <row r="219" spans="1:224" s="101" customFormat="1">
      <c r="A219" s="119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100"/>
      <c r="FT219" s="100"/>
      <c r="FU219" s="100"/>
      <c r="FV219" s="100"/>
      <c r="FW219" s="100"/>
      <c r="FX219" s="100"/>
      <c r="FY219" s="100"/>
      <c r="FZ219" s="100"/>
      <c r="GA219" s="100"/>
      <c r="GB219" s="100"/>
      <c r="GC219" s="100"/>
      <c r="GD219" s="100"/>
      <c r="GE219" s="100"/>
      <c r="GF219" s="100"/>
      <c r="GG219" s="100"/>
      <c r="GH219" s="100"/>
      <c r="GI219" s="100"/>
      <c r="GJ219" s="100"/>
      <c r="GK219" s="100"/>
      <c r="GL219" s="100"/>
      <c r="GM219" s="100"/>
      <c r="GN219" s="100"/>
      <c r="GO219" s="100"/>
      <c r="GP219" s="100"/>
      <c r="GQ219" s="100"/>
      <c r="GR219" s="100"/>
      <c r="GS219" s="100"/>
      <c r="GT219" s="100"/>
      <c r="GU219" s="100"/>
      <c r="GV219" s="100"/>
      <c r="GW219" s="100"/>
      <c r="GX219" s="100"/>
      <c r="GY219" s="100"/>
      <c r="GZ219" s="100"/>
      <c r="HA219" s="100"/>
      <c r="HB219" s="100"/>
      <c r="HC219" s="100"/>
      <c r="HD219" s="100"/>
      <c r="HE219" s="100"/>
      <c r="HF219" s="100"/>
      <c r="HG219" s="100"/>
      <c r="HH219" s="100"/>
      <c r="HI219" s="100"/>
      <c r="HJ219" s="100"/>
      <c r="HK219" s="100"/>
      <c r="HL219" s="100"/>
      <c r="HM219" s="100"/>
      <c r="HN219" s="100"/>
      <c r="HO219" s="100"/>
      <c r="HP219" s="100"/>
    </row>
    <row r="220" spans="1:224" s="101" customFormat="1">
      <c r="A220" s="119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100"/>
      <c r="FT220" s="100"/>
      <c r="FU220" s="100"/>
      <c r="FV220" s="100"/>
      <c r="FW220" s="100"/>
      <c r="FX220" s="100"/>
      <c r="FY220" s="100"/>
      <c r="FZ220" s="100"/>
      <c r="GA220" s="100"/>
      <c r="GB220" s="100"/>
      <c r="GC220" s="100"/>
      <c r="GD220" s="100"/>
      <c r="GE220" s="100"/>
      <c r="GF220" s="100"/>
      <c r="GG220" s="100"/>
      <c r="GH220" s="100"/>
      <c r="GI220" s="100"/>
      <c r="GJ220" s="100"/>
      <c r="GK220" s="100"/>
      <c r="GL220" s="100"/>
      <c r="GM220" s="100"/>
      <c r="GN220" s="100"/>
      <c r="GO220" s="100"/>
      <c r="GP220" s="100"/>
      <c r="GQ220" s="100"/>
      <c r="GR220" s="100"/>
      <c r="GS220" s="100"/>
      <c r="GT220" s="100"/>
      <c r="GU220" s="100"/>
      <c r="GV220" s="100"/>
      <c r="GW220" s="100"/>
      <c r="GX220" s="100"/>
      <c r="GY220" s="100"/>
      <c r="GZ220" s="100"/>
      <c r="HA220" s="100"/>
      <c r="HB220" s="100"/>
      <c r="HC220" s="100"/>
      <c r="HD220" s="100"/>
      <c r="HE220" s="100"/>
      <c r="HF220" s="100"/>
      <c r="HG220" s="100"/>
      <c r="HH220" s="100"/>
      <c r="HI220" s="100"/>
      <c r="HJ220" s="100"/>
      <c r="HK220" s="100"/>
      <c r="HL220" s="100"/>
      <c r="HM220" s="100"/>
      <c r="HN220" s="100"/>
      <c r="HO220" s="100"/>
      <c r="HP220" s="100"/>
    </row>
    <row r="221" spans="1:224" s="101" customFormat="1">
      <c r="A221" s="119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100"/>
      <c r="FT221" s="100"/>
      <c r="FU221" s="100"/>
      <c r="FV221" s="100"/>
      <c r="FW221" s="100"/>
      <c r="FX221" s="100"/>
      <c r="FY221" s="100"/>
      <c r="FZ221" s="100"/>
      <c r="GA221" s="100"/>
      <c r="GB221" s="100"/>
      <c r="GC221" s="100"/>
      <c r="GD221" s="100"/>
      <c r="GE221" s="100"/>
      <c r="GF221" s="100"/>
      <c r="GG221" s="100"/>
      <c r="GH221" s="100"/>
      <c r="GI221" s="100"/>
      <c r="GJ221" s="100"/>
      <c r="GK221" s="100"/>
      <c r="GL221" s="100"/>
      <c r="GM221" s="100"/>
      <c r="GN221" s="100"/>
      <c r="GO221" s="100"/>
      <c r="GP221" s="100"/>
      <c r="GQ221" s="100"/>
      <c r="GR221" s="100"/>
      <c r="GS221" s="100"/>
      <c r="GT221" s="100"/>
      <c r="GU221" s="100"/>
      <c r="GV221" s="100"/>
      <c r="GW221" s="100"/>
      <c r="GX221" s="100"/>
      <c r="GY221" s="100"/>
      <c r="GZ221" s="100"/>
      <c r="HA221" s="100"/>
      <c r="HB221" s="100"/>
      <c r="HC221" s="100"/>
      <c r="HD221" s="100"/>
      <c r="HE221" s="100"/>
      <c r="HF221" s="100"/>
      <c r="HG221" s="100"/>
      <c r="HH221" s="100"/>
      <c r="HI221" s="100"/>
      <c r="HJ221" s="100"/>
      <c r="HK221" s="100"/>
      <c r="HL221" s="100"/>
      <c r="HM221" s="100"/>
      <c r="HN221" s="100"/>
      <c r="HO221" s="100"/>
      <c r="HP221" s="100"/>
    </row>
    <row r="222" spans="1:224" s="101" customFormat="1">
      <c r="A222" s="119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100"/>
      <c r="FT222" s="100"/>
      <c r="FU222" s="100"/>
      <c r="FV222" s="100"/>
      <c r="FW222" s="100"/>
      <c r="FX222" s="100"/>
      <c r="FY222" s="100"/>
      <c r="FZ222" s="100"/>
      <c r="GA222" s="100"/>
      <c r="GB222" s="100"/>
      <c r="GC222" s="100"/>
      <c r="GD222" s="100"/>
      <c r="GE222" s="100"/>
      <c r="GF222" s="100"/>
      <c r="GG222" s="100"/>
      <c r="GH222" s="100"/>
      <c r="GI222" s="100"/>
      <c r="GJ222" s="100"/>
      <c r="GK222" s="100"/>
      <c r="GL222" s="100"/>
      <c r="GM222" s="100"/>
      <c r="GN222" s="100"/>
      <c r="GO222" s="100"/>
      <c r="GP222" s="100"/>
      <c r="GQ222" s="100"/>
      <c r="GR222" s="100"/>
      <c r="GS222" s="100"/>
      <c r="GT222" s="100"/>
      <c r="GU222" s="100"/>
      <c r="GV222" s="100"/>
      <c r="GW222" s="100"/>
      <c r="GX222" s="100"/>
      <c r="GY222" s="100"/>
      <c r="GZ222" s="100"/>
      <c r="HA222" s="100"/>
      <c r="HB222" s="100"/>
      <c r="HC222" s="100"/>
      <c r="HD222" s="100"/>
      <c r="HE222" s="100"/>
      <c r="HF222" s="100"/>
      <c r="HG222" s="100"/>
      <c r="HH222" s="100"/>
      <c r="HI222" s="100"/>
      <c r="HJ222" s="100"/>
      <c r="HK222" s="100"/>
      <c r="HL222" s="100"/>
      <c r="HM222" s="100"/>
      <c r="HN222" s="100"/>
      <c r="HO222" s="100"/>
      <c r="HP222" s="100"/>
    </row>
    <row r="223" spans="1:224" s="101" customFormat="1">
      <c r="A223" s="119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100"/>
      <c r="FT223" s="100"/>
      <c r="FU223" s="100"/>
      <c r="FV223" s="100"/>
      <c r="FW223" s="100"/>
      <c r="FX223" s="100"/>
      <c r="FY223" s="100"/>
      <c r="FZ223" s="100"/>
      <c r="GA223" s="100"/>
      <c r="GB223" s="100"/>
      <c r="GC223" s="100"/>
      <c r="GD223" s="100"/>
      <c r="GE223" s="100"/>
      <c r="GF223" s="100"/>
      <c r="GG223" s="100"/>
      <c r="GH223" s="100"/>
      <c r="GI223" s="100"/>
      <c r="GJ223" s="100"/>
      <c r="GK223" s="100"/>
      <c r="GL223" s="100"/>
      <c r="GM223" s="100"/>
      <c r="GN223" s="100"/>
      <c r="GO223" s="100"/>
      <c r="GP223" s="100"/>
      <c r="GQ223" s="100"/>
      <c r="GR223" s="100"/>
      <c r="GS223" s="100"/>
      <c r="GT223" s="100"/>
      <c r="GU223" s="100"/>
      <c r="GV223" s="100"/>
      <c r="GW223" s="100"/>
      <c r="GX223" s="100"/>
      <c r="GY223" s="100"/>
      <c r="GZ223" s="100"/>
      <c r="HA223" s="100"/>
      <c r="HB223" s="100"/>
      <c r="HC223" s="100"/>
      <c r="HD223" s="100"/>
      <c r="HE223" s="100"/>
      <c r="HF223" s="100"/>
      <c r="HG223" s="100"/>
      <c r="HH223" s="100"/>
      <c r="HI223" s="100"/>
      <c r="HJ223" s="100"/>
      <c r="HK223" s="100"/>
      <c r="HL223" s="100"/>
      <c r="HM223" s="100"/>
      <c r="HN223" s="100"/>
      <c r="HO223" s="100"/>
      <c r="HP223" s="100"/>
    </row>
    <row r="224" spans="1:224" s="101" customFormat="1">
      <c r="A224" s="119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EJ224" s="100"/>
      <c r="EK224" s="100"/>
      <c r="EL224" s="100"/>
      <c r="EM224" s="100"/>
      <c r="EN224" s="100"/>
      <c r="EO224" s="100"/>
      <c r="EP224" s="100"/>
      <c r="EQ224" s="100"/>
      <c r="ER224" s="100"/>
      <c r="ES224" s="100"/>
      <c r="ET224" s="100"/>
      <c r="EU224" s="100"/>
      <c r="EV224" s="100"/>
      <c r="EW224" s="100"/>
      <c r="EX224" s="100"/>
      <c r="EY224" s="100"/>
      <c r="EZ224" s="100"/>
      <c r="FA224" s="100"/>
      <c r="FB224" s="100"/>
      <c r="FC224" s="100"/>
      <c r="FD224" s="100"/>
      <c r="FE224" s="100"/>
      <c r="FF224" s="100"/>
      <c r="FG224" s="100"/>
      <c r="FH224" s="100"/>
      <c r="FI224" s="100"/>
      <c r="FJ224" s="100"/>
      <c r="FK224" s="100"/>
      <c r="FL224" s="100"/>
      <c r="FM224" s="100"/>
      <c r="FN224" s="100"/>
      <c r="FO224" s="100"/>
      <c r="FP224" s="100"/>
      <c r="FQ224" s="100"/>
      <c r="FR224" s="100"/>
      <c r="FS224" s="100"/>
      <c r="FT224" s="100"/>
      <c r="FU224" s="100"/>
      <c r="FV224" s="100"/>
      <c r="FW224" s="100"/>
      <c r="FX224" s="100"/>
      <c r="FY224" s="100"/>
      <c r="FZ224" s="100"/>
      <c r="GA224" s="100"/>
      <c r="GB224" s="100"/>
      <c r="GC224" s="100"/>
      <c r="GD224" s="100"/>
      <c r="GE224" s="100"/>
      <c r="GF224" s="100"/>
      <c r="GG224" s="100"/>
      <c r="GH224" s="100"/>
      <c r="GI224" s="100"/>
      <c r="GJ224" s="100"/>
      <c r="GK224" s="100"/>
      <c r="GL224" s="100"/>
      <c r="GM224" s="100"/>
      <c r="GN224" s="100"/>
      <c r="GO224" s="100"/>
      <c r="GP224" s="100"/>
      <c r="GQ224" s="100"/>
      <c r="GR224" s="100"/>
      <c r="GS224" s="100"/>
      <c r="GT224" s="100"/>
      <c r="GU224" s="100"/>
      <c r="GV224" s="100"/>
      <c r="GW224" s="100"/>
      <c r="GX224" s="100"/>
      <c r="GY224" s="100"/>
      <c r="GZ224" s="100"/>
      <c r="HA224" s="100"/>
      <c r="HB224" s="100"/>
      <c r="HC224" s="100"/>
      <c r="HD224" s="100"/>
      <c r="HE224" s="100"/>
      <c r="HF224" s="100"/>
      <c r="HG224" s="100"/>
      <c r="HH224" s="100"/>
      <c r="HI224" s="100"/>
      <c r="HJ224" s="100"/>
      <c r="HK224" s="100"/>
      <c r="HL224" s="100"/>
      <c r="HM224" s="100"/>
      <c r="HN224" s="100"/>
      <c r="HO224" s="100"/>
      <c r="HP224" s="100"/>
    </row>
    <row r="225" spans="1:224" s="101" customFormat="1">
      <c r="A225" s="119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EJ225" s="100"/>
      <c r="EK225" s="100"/>
      <c r="EL225" s="100"/>
      <c r="EM225" s="100"/>
      <c r="EN225" s="100"/>
      <c r="EO225" s="100"/>
      <c r="EP225" s="100"/>
      <c r="EQ225" s="100"/>
      <c r="ER225" s="100"/>
      <c r="ES225" s="100"/>
      <c r="ET225" s="100"/>
      <c r="EU225" s="100"/>
      <c r="EV225" s="100"/>
      <c r="EW225" s="100"/>
      <c r="EX225" s="100"/>
      <c r="EY225" s="100"/>
      <c r="EZ225" s="100"/>
      <c r="FA225" s="100"/>
      <c r="FB225" s="100"/>
      <c r="FC225" s="100"/>
      <c r="FD225" s="100"/>
      <c r="FE225" s="100"/>
      <c r="FF225" s="100"/>
      <c r="FG225" s="100"/>
      <c r="FH225" s="100"/>
      <c r="FI225" s="100"/>
      <c r="FJ225" s="100"/>
      <c r="FK225" s="100"/>
      <c r="FL225" s="100"/>
      <c r="FM225" s="100"/>
      <c r="FN225" s="100"/>
      <c r="FO225" s="100"/>
      <c r="FP225" s="100"/>
      <c r="FQ225" s="100"/>
      <c r="FR225" s="100"/>
      <c r="FS225" s="100"/>
      <c r="FT225" s="100"/>
      <c r="FU225" s="100"/>
      <c r="FV225" s="100"/>
      <c r="FW225" s="100"/>
      <c r="FX225" s="100"/>
      <c r="FY225" s="100"/>
      <c r="FZ225" s="100"/>
      <c r="GA225" s="100"/>
      <c r="GB225" s="100"/>
      <c r="GC225" s="100"/>
      <c r="GD225" s="100"/>
      <c r="GE225" s="100"/>
      <c r="GF225" s="100"/>
      <c r="GG225" s="100"/>
      <c r="GH225" s="100"/>
      <c r="GI225" s="100"/>
      <c r="GJ225" s="100"/>
      <c r="GK225" s="100"/>
      <c r="GL225" s="100"/>
      <c r="GM225" s="100"/>
      <c r="GN225" s="100"/>
      <c r="GO225" s="100"/>
      <c r="GP225" s="100"/>
      <c r="GQ225" s="100"/>
      <c r="GR225" s="100"/>
      <c r="GS225" s="100"/>
      <c r="GT225" s="100"/>
      <c r="GU225" s="100"/>
      <c r="GV225" s="100"/>
      <c r="GW225" s="100"/>
      <c r="GX225" s="100"/>
      <c r="GY225" s="100"/>
      <c r="GZ225" s="100"/>
      <c r="HA225" s="100"/>
      <c r="HB225" s="100"/>
      <c r="HC225" s="100"/>
      <c r="HD225" s="100"/>
      <c r="HE225" s="100"/>
      <c r="HF225" s="100"/>
      <c r="HG225" s="100"/>
      <c r="HH225" s="100"/>
      <c r="HI225" s="100"/>
      <c r="HJ225" s="100"/>
      <c r="HK225" s="100"/>
      <c r="HL225" s="100"/>
      <c r="HM225" s="100"/>
      <c r="HN225" s="100"/>
      <c r="HO225" s="100"/>
      <c r="HP225" s="100"/>
    </row>
    <row r="226" spans="1:224" s="101" customFormat="1">
      <c r="A226" s="119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EJ226" s="100"/>
      <c r="EK226" s="100"/>
      <c r="EL226" s="100"/>
      <c r="EM226" s="100"/>
      <c r="EN226" s="100"/>
      <c r="EO226" s="100"/>
      <c r="EP226" s="100"/>
      <c r="EQ226" s="100"/>
      <c r="ER226" s="100"/>
      <c r="ES226" s="100"/>
      <c r="ET226" s="100"/>
      <c r="EU226" s="100"/>
      <c r="EV226" s="100"/>
      <c r="EW226" s="100"/>
      <c r="EX226" s="100"/>
      <c r="EY226" s="100"/>
      <c r="EZ226" s="100"/>
      <c r="FA226" s="100"/>
      <c r="FB226" s="100"/>
      <c r="FC226" s="100"/>
      <c r="FD226" s="100"/>
      <c r="FE226" s="100"/>
      <c r="FF226" s="100"/>
      <c r="FG226" s="100"/>
      <c r="FH226" s="100"/>
      <c r="FI226" s="100"/>
      <c r="FJ226" s="100"/>
      <c r="FK226" s="100"/>
      <c r="FL226" s="100"/>
      <c r="FM226" s="100"/>
      <c r="FN226" s="100"/>
      <c r="FO226" s="100"/>
      <c r="FP226" s="100"/>
      <c r="FQ226" s="100"/>
      <c r="FR226" s="100"/>
      <c r="FS226" s="100"/>
      <c r="FT226" s="100"/>
      <c r="FU226" s="100"/>
      <c r="FV226" s="100"/>
      <c r="FW226" s="100"/>
      <c r="FX226" s="100"/>
      <c r="FY226" s="100"/>
      <c r="FZ226" s="100"/>
      <c r="GA226" s="100"/>
      <c r="GB226" s="100"/>
      <c r="GC226" s="100"/>
      <c r="GD226" s="100"/>
      <c r="GE226" s="100"/>
      <c r="GF226" s="100"/>
      <c r="GG226" s="100"/>
      <c r="GH226" s="100"/>
      <c r="GI226" s="100"/>
      <c r="GJ226" s="100"/>
      <c r="GK226" s="100"/>
      <c r="GL226" s="100"/>
      <c r="GM226" s="100"/>
      <c r="GN226" s="100"/>
      <c r="GO226" s="100"/>
      <c r="GP226" s="100"/>
      <c r="GQ226" s="100"/>
      <c r="GR226" s="100"/>
      <c r="GS226" s="100"/>
      <c r="GT226" s="100"/>
      <c r="GU226" s="100"/>
      <c r="GV226" s="100"/>
      <c r="GW226" s="100"/>
      <c r="GX226" s="100"/>
      <c r="GY226" s="100"/>
      <c r="GZ226" s="100"/>
      <c r="HA226" s="100"/>
      <c r="HB226" s="100"/>
      <c r="HC226" s="100"/>
      <c r="HD226" s="100"/>
      <c r="HE226" s="100"/>
      <c r="HF226" s="100"/>
      <c r="HG226" s="100"/>
      <c r="HH226" s="100"/>
      <c r="HI226" s="100"/>
      <c r="HJ226" s="100"/>
      <c r="HK226" s="100"/>
      <c r="HL226" s="100"/>
      <c r="HM226" s="100"/>
      <c r="HN226" s="100"/>
      <c r="HO226" s="100"/>
      <c r="HP226" s="100"/>
    </row>
    <row r="227" spans="1:224" s="101" customFormat="1">
      <c r="A227" s="119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EJ227" s="100"/>
      <c r="EK227" s="100"/>
      <c r="EL227" s="100"/>
      <c r="EM227" s="100"/>
      <c r="EN227" s="100"/>
      <c r="EO227" s="100"/>
      <c r="EP227" s="100"/>
      <c r="EQ227" s="100"/>
      <c r="ER227" s="100"/>
      <c r="ES227" s="100"/>
      <c r="ET227" s="100"/>
      <c r="EU227" s="100"/>
      <c r="EV227" s="100"/>
      <c r="EW227" s="100"/>
      <c r="EX227" s="100"/>
      <c r="EY227" s="100"/>
      <c r="EZ227" s="100"/>
      <c r="FA227" s="100"/>
      <c r="FB227" s="100"/>
      <c r="FC227" s="100"/>
      <c r="FD227" s="100"/>
      <c r="FE227" s="100"/>
      <c r="FF227" s="100"/>
      <c r="FG227" s="100"/>
      <c r="FH227" s="100"/>
      <c r="FI227" s="100"/>
      <c r="FJ227" s="100"/>
      <c r="FK227" s="100"/>
      <c r="FL227" s="100"/>
      <c r="FM227" s="100"/>
      <c r="FN227" s="100"/>
      <c r="FO227" s="100"/>
      <c r="FP227" s="100"/>
      <c r="FQ227" s="100"/>
      <c r="FR227" s="100"/>
      <c r="FS227" s="100"/>
      <c r="FT227" s="100"/>
      <c r="FU227" s="100"/>
      <c r="FV227" s="100"/>
      <c r="FW227" s="100"/>
      <c r="FX227" s="100"/>
      <c r="FY227" s="100"/>
      <c r="FZ227" s="100"/>
      <c r="GA227" s="100"/>
      <c r="GB227" s="100"/>
      <c r="GC227" s="100"/>
      <c r="GD227" s="100"/>
      <c r="GE227" s="100"/>
      <c r="GF227" s="100"/>
      <c r="GG227" s="100"/>
      <c r="GH227" s="100"/>
      <c r="GI227" s="100"/>
      <c r="GJ227" s="100"/>
      <c r="GK227" s="100"/>
      <c r="GL227" s="100"/>
      <c r="GM227" s="100"/>
      <c r="GN227" s="100"/>
      <c r="GO227" s="100"/>
      <c r="GP227" s="100"/>
      <c r="GQ227" s="100"/>
      <c r="GR227" s="100"/>
      <c r="GS227" s="100"/>
      <c r="GT227" s="100"/>
      <c r="GU227" s="100"/>
      <c r="GV227" s="100"/>
      <c r="GW227" s="100"/>
      <c r="GX227" s="100"/>
      <c r="GY227" s="100"/>
      <c r="GZ227" s="100"/>
      <c r="HA227" s="100"/>
      <c r="HB227" s="100"/>
      <c r="HC227" s="100"/>
      <c r="HD227" s="100"/>
      <c r="HE227" s="100"/>
      <c r="HF227" s="100"/>
      <c r="HG227" s="100"/>
      <c r="HH227" s="100"/>
      <c r="HI227" s="100"/>
      <c r="HJ227" s="100"/>
      <c r="HK227" s="100"/>
      <c r="HL227" s="100"/>
      <c r="HM227" s="100"/>
      <c r="HN227" s="100"/>
      <c r="HO227" s="100"/>
      <c r="HP227" s="100"/>
    </row>
    <row r="228" spans="1:224" s="101" customFormat="1">
      <c r="A228" s="119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EJ228" s="100"/>
      <c r="EK228" s="100"/>
      <c r="EL228" s="100"/>
      <c r="EM228" s="100"/>
      <c r="EN228" s="100"/>
      <c r="EO228" s="100"/>
      <c r="EP228" s="100"/>
      <c r="EQ228" s="100"/>
      <c r="ER228" s="100"/>
      <c r="ES228" s="100"/>
      <c r="ET228" s="100"/>
      <c r="EU228" s="100"/>
      <c r="EV228" s="100"/>
      <c r="EW228" s="100"/>
      <c r="EX228" s="100"/>
      <c r="EY228" s="100"/>
      <c r="EZ228" s="100"/>
      <c r="FA228" s="100"/>
      <c r="FB228" s="100"/>
      <c r="FC228" s="100"/>
      <c r="FD228" s="100"/>
      <c r="FE228" s="100"/>
      <c r="FF228" s="100"/>
      <c r="FG228" s="100"/>
      <c r="FH228" s="100"/>
      <c r="FI228" s="100"/>
      <c r="FJ228" s="100"/>
      <c r="FK228" s="100"/>
      <c r="FL228" s="100"/>
      <c r="FM228" s="100"/>
      <c r="FN228" s="100"/>
      <c r="FO228" s="100"/>
      <c r="FP228" s="100"/>
      <c r="FQ228" s="100"/>
      <c r="FR228" s="100"/>
      <c r="FS228" s="100"/>
      <c r="FT228" s="100"/>
      <c r="FU228" s="100"/>
      <c r="FV228" s="100"/>
      <c r="FW228" s="100"/>
      <c r="FX228" s="100"/>
      <c r="FY228" s="100"/>
      <c r="FZ228" s="100"/>
      <c r="GA228" s="100"/>
      <c r="GB228" s="100"/>
      <c r="GC228" s="100"/>
      <c r="GD228" s="100"/>
      <c r="GE228" s="100"/>
      <c r="GF228" s="100"/>
      <c r="GG228" s="100"/>
      <c r="GH228" s="100"/>
      <c r="GI228" s="100"/>
      <c r="GJ228" s="100"/>
      <c r="GK228" s="100"/>
      <c r="GL228" s="100"/>
      <c r="GM228" s="100"/>
      <c r="GN228" s="100"/>
      <c r="GO228" s="100"/>
      <c r="GP228" s="100"/>
      <c r="GQ228" s="100"/>
      <c r="GR228" s="100"/>
      <c r="GS228" s="100"/>
      <c r="GT228" s="100"/>
      <c r="GU228" s="100"/>
      <c r="GV228" s="100"/>
      <c r="GW228" s="100"/>
      <c r="GX228" s="100"/>
      <c r="GY228" s="100"/>
      <c r="GZ228" s="100"/>
      <c r="HA228" s="100"/>
      <c r="HB228" s="100"/>
      <c r="HC228" s="100"/>
      <c r="HD228" s="100"/>
      <c r="HE228" s="100"/>
      <c r="HF228" s="100"/>
      <c r="HG228" s="100"/>
      <c r="HH228" s="100"/>
      <c r="HI228" s="100"/>
      <c r="HJ228" s="100"/>
      <c r="HK228" s="100"/>
      <c r="HL228" s="100"/>
      <c r="HM228" s="100"/>
      <c r="HN228" s="100"/>
      <c r="HO228" s="100"/>
      <c r="HP228" s="100"/>
    </row>
    <row r="229" spans="1:224" s="101" customFormat="1">
      <c r="A229" s="119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EJ229" s="100"/>
      <c r="EK229" s="100"/>
      <c r="EL229" s="100"/>
      <c r="EM229" s="100"/>
      <c r="EN229" s="100"/>
      <c r="EO229" s="100"/>
      <c r="EP229" s="100"/>
      <c r="EQ229" s="100"/>
      <c r="ER229" s="100"/>
      <c r="ES229" s="100"/>
      <c r="ET229" s="100"/>
      <c r="EU229" s="100"/>
      <c r="EV229" s="100"/>
      <c r="EW229" s="100"/>
      <c r="EX229" s="100"/>
      <c r="EY229" s="100"/>
      <c r="EZ229" s="100"/>
      <c r="FA229" s="100"/>
      <c r="FB229" s="100"/>
      <c r="FC229" s="100"/>
      <c r="FD229" s="100"/>
      <c r="FE229" s="100"/>
      <c r="FF229" s="100"/>
      <c r="FG229" s="100"/>
      <c r="FH229" s="100"/>
      <c r="FI229" s="100"/>
      <c r="FJ229" s="100"/>
      <c r="FK229" s="100"/>
      <c r="FL229" s="100"/>
      <c r="FM229" s="100"/>
      <c r="FN229" s="100"/>
      <c r="FO229" s="100"/>
      <c r="FP229" s="100"/>
      <c r="FQ229" s="100"/>
      <c r="FR229" s="100"/>
      <c r="FS229" s="100"/>
      <c r="FT229" s="100"/>
      <c r="FU229" s="100"/>
      <c r="FV229" s="100"/>
      <c r="FW229" s="100"/>
      <c r="FX229" s="100"/>
      <c r="FY229" s="100"/>
      <c r="FZ229" s="100"/>
      <c r="GA229" s="100"/>
      <c r="GB229" s="100"/>
      <c r="GC229" s="100"/>
      <c r="GD229" s="100"/>
      <c r="GE229" s="100"/>
      <c r="GF229" s="100"/>
      <c r="GG229" s="100"/>
      <c r="GH229" s="100"/>
      <c r="GI229" s="100"/>
      <c r="GJ229" s="100"/>
      <c r="GK229" s="100"/>
      <c r="GL229" s="100"/>
      <c r="GM229" s="100"/>
      <c r="GN229" s="100"/>
      <c r="GO229" s="100"/>
      <c r="GP229" s="100"/>
      <c r="GQ229" s="100"/>
      <c r="GR229" s="100"/>
      <c r="GS229" s="100"/>
      <c r="GT229" s="100"/>
      <c r="GU229" s="100"/>
      <c r="GV229" s="100"/>
      <c r="GW229" s="100"/>
      <c r="GX229" s="100"/>
      <c r="GY229" s="100"/>
      <c r="GZ229" s="100"/>
      <c r="HA229" s="100"/>
      <c r="HB229" s="100"/>
      <c r="HC229" s="100"/>
      <c r="HD229" s="100"/>
      <c r="HE229" s="100"/>
      <c r="HF229" s="100"/>
      <c r="HG229" s="100"/>
      <c r="HH229" s="100"/>
      <c r="HI229" s="100"/>
      <c r="HJ229" s="100"/>
      <c r="HK229" s="100"/>
      <c r="HL229" s="100"/>
      <c r="HM229" s="100"/>
      <c r="HN229" s="100"/>
      <c r="HO229" s="100"/>
      <c r="HP229" s="100"/>
    </row>
    <row r="230" spans="1:224" s="101" customFormat="1">
      <c r="A230" s="119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EJ230" s="100"/>
      <c r="EK230" s="100"/>
      <c r="EL230" s="100"/>
      <c r="EM230" s="100"/>
      <c r="EN230" s="100"/>
      <c r="EO230" s="100"/>
      <c r="EP230" s="100"/>
      <c r="EQ230" s="100"/>
      <c r="ER230" s="100"/>
      <c r="ES230" s="100"/>
      <c r="ET230" s="100"/>
      <c r="EU230" s="100"/>
      <c r="EV230" s="100"/>
      <c r="EW230" s="100"/>
      <c r="EX230" s="100"/>
      <c r="EY230" s="100"/>
      <c r="EZ230" s="100"/>
      <c r="FA230" s="100"/>
      <c r="FB230" s="100"/>
      <c r="FC230" s="100"/>
      <c r="FD230" s="100"/>
      <c r="FE230" s="100"/>
      <c r="FF230" s="100"/>
      <c r="FG230" s="100"/>
      <c r="FH230" s="100"/>
      <c r="FI230" s="100"/>
      <c r="FJ230" s="100"/>
      <c r="FK230" s="100"/>
      <c r="FL230" s="100"/>
      <c r="FM230" s="100"/>
      <c r="FN230" s="100"/>
      <c r="FO230" s="100"/>
      <c r="FP230" s="100"/>
      <c r="FQ230" s="100"/>
      <c r="FR230" s="100"/>
      <c r="FS230" s="100"/>
      <c r="FT230" s="100"/>
      <c r="FU230" s="100"/>
      <c r="FV230" s="100"/>
      <c r="FW230" s="100"/>
      <c r="FX230" s="100"/>
      <c r="FY230" s="100"/>
      <c r="FZ230" s="100"/>
      <c r="GA230" s="100"/>
      <c r="GB230" s="100"/>
      <c r="GC230" s="100"/>
      <c r="GD230" s="100"/>
      <c r="GE230" s="100"/>
      <c r="GF230" s="100"/>
      <c r="GG230" s="100"/>
      <c r="GH230" s="100"/>
      <c r="GI230" s="100"/>
      <c r="GJ230" s="100"/>
      <c r="GK230" s="100"/>
      <c r="GL230" s="100"/>
      <c r="GM230" s="100"/>
      <c r="GN230" s="100"/>
      <c r="GO230" s="100"/>
      <c r="GP230" s="100"/>
      <c r="GQ230" s="100"/>
      <c r="GR230" s="100"/>
      <c r="GS230" s="100"/>
      <c r="GT230" s="100"/>
      <c r="GU230" s="100"/>
      <c r="GV230" s="100"/>
      <c r="GW230" s="100"/>
      <c r="GX230" s="100"/>
      <c r="GY230" s="100"/>
      <c r="GZ230" s="100"/>
      <c r="HA230" s="100"/>
      <c r="HB230" s="100"/>
      <c r="HC230" s="100"/>
      <c r="HD230" s="100"/>
      <c r="HE230" s="100"/>
      <c r="HF230" s="100"/>
      <c r="HG230" s="100"/>
      <c r="HH230" s="100"/>
      <c r="HI230" s="100"/>
      <c r="HJ230" s="100"/>
      <c r="HK230" s="100"/>
      <c r="HL230" s="100"/>
      <c r="HM230" s="100"/>
      <c r="HN230" s="100"/>
      <c r="HO230" s="100"/>
      <c r="HP230" s="100"/>
    </row>
    <row r="231" spans="1:224" s="101" customFormat="1">
      <c r="A231" s="119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EJ231" s="100"/>
      <c r="EK231" s="100"/>
      <c r="EL231" s="100"/>
      <c r="EM231" s="100"/>
      <c r="EN231" s="100"/>
      <c r="EO231" s="100"/>
      <c r="EP231" s="100"/>
      <c r="EQ231" s="100"/>
      <c r="ER231" s="100"/>
      <c r="ES231" s="100"/>
      <c r="ET231" s="100"/>
      <c r="EU231" s="100"/>
      <c r="EV231" s="100"/>
      <c r="EW231" s="100"/>
      <c r="EX231" s="100"/>
      <c r="EY231" s="100"/>
      <c r="EZ231" s="100"/>
      <c r="FA231" s="100"/>
      <c r="FB231" s="100"/>
      <c r="FC231" s="100"/>
      <c r="FD231" s="100"/>
      <c r="FE231" s="100"/>
      <c r="FF231" s="100"/>
      <c r="FG231" s="100"/>
      <c r="FH231" s="100"/>
      <c r="FI231" s="100"/>
      <c r="FJ231" s="100"/>
      <c r="FK231" s="100"/>
      <c r="FL231" s="100"/>
      <c r="FM231" s="100"/>
      <c r="FN231" s="100"/>
      <c r="FO231" s="100"/>
      <c r="FP231" s="100"/>
      <c r="FQ231" s="100"/>
      <c r="FR231" s="100"/>
      <c r="FS231" s="100"/>
      <c r="FT231" s="100"/>
      <c r="FU231" s="100"/>
      <c r="FV231" s="100"/>
      <c r="FW231" s="100"/>
      <c r="FX231" s="100"/>
      <c r="FY231" s="100"/>
      <c r="FZ231" s="100"/>
      <c r="GA231" s="100"/>
      <c r="GB231" s="100"/>
      <c r="GC231" s="100"/>
      <c r="GD231" s="100"/>
      <c r="GE231" s="100"/>
      <c r="GF231" s="100"/>
      <c r="GG231" s="100"/>
      <c r="GH231" s="100"/>
      <c r="GI231" s="100"/>
      <c r="GJ231" s="100"/>
      <c r="GK231" s="100"/>
      <c r="GL231" s="100"/>
      <c r="GM231" s="100"/>
      <c r="GN231" s="100"/>
      <c r="GO231" s="100"/>
      <c r="GP231" s="100"/>
      <c r="GQ231" s="100"/>
      <c r="GR231" s="100"/>
      <c r="GS231" s="100"/>
      <c r="GT231" s="100"/>
      <c r="GU231" s="100"/>
      <c r="GV231" s="100"/>
      <c r="GW231" s="100"/>
      <c r="GX231" s="100"/>
      <c r="GY231" s="100"/>
      <c r="GZ231" s="100"/>
      <c r="HA231" s="100"/>
      <c r="HB231" s="100"/>
      <c r="HC231" s="100"/>
      <c r="HD231" s="100"/>
      <c r="HE231" s="100"/>
      <c r="HF231" s="100"/>
      <c r="HG231" s="100"/>
      <c r="HH231" s="100"/>
      <c r="HI231" s="100"/>
      <c r="HJ231" s="100"/>
      <c r="HK231" s="100"/>
      <c r="HL231" s="100"/>
      <c r="HM231" s="100"/>
      <c r="HN231" s="100"/>
      <c r="HO231" s="100"/>
      <c r="HP231" s="100"/>
    </row>
    <row r="232" spans="1:224" s="101" customFormat="1">
      <c r="A232" s="119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EJ232" s="100"/>
      <c r="EK232" s="100"/>
      <c r="EL232" s="100"/>
      <c r="EM232" s="100"/>
      <c r="EN232" s="100"/>
      <c r="EO232" s="100"/>
      <c r="EP232" s="100"/>
      <c r="EQ232" s="100"/>
      <c r="ER232" s="100"/>
      <c r="ES232" s="100"/>
      <c r="ET232" s="100"/>
      <c r="EU232" s="100"/>
      <c r="EV232" s="100"/>
      <c r="EW232" s="100"/>
      <c r="EX232" s="100"/>
      <c r="EY232" s="100"/>
      <c r="EZ232" s="100"/>
      <c r="FA232" s="100"/>
      <c r="FB232" s="100"/>
      <c r="FC232" s="100"/>
      <c r="FD232" s="100"/>
      <c r="FE232" s="100"/>
      <c r="FF232" s="100"/>
      <c r="FG232" s="100"/>
      <c r="FH232" s="100"/>
      <c r="FI232" s="100"/>
      <c r="FJ232" s="100"/>
      <c r="FK232" s="100"/>
      <c r="FL232" s="100"/>
      <c r="FM232" s="100"/>
      <c r="FN232" s="100"/>
      <c r="FO232" s="100"/>
      <c r="FP232" s="100"/>
      <c r="FQ232" s="100"/>
      <c r="FR232" s="100"/>
      <c r="FS232" s="100"/>
      <c r="FT232" s="100"/>
      <c r="FU232" s="100"/>
      <c r="FV232" s="100"/>
      <c r="FW232" s="100"/>
      <c r="FX232" s="100"/>
      <c r="FY232" s="100"/>
      <c r="FZ232" s="100"/>
      <c r="GA232" s="100"/>
      <c r="GB232" s="100"/>
      <c r="GC232" s="100"/>
      <c r="GD232" s="100"/>
      <c r="GE232" s="100"/>
      <c r="GF232" s="100"/>
      <c r="GG232" s="100"/>
      <c r="GH232" s="100"/>
      <c r="GI232" s="100"/>
      <c r="GJ232" s="100"/>
      <c r="GK232" s="100"/>
      <c r="GL232" s="100"/>
      <c r="GM232" s="100"/>
      <c r="GN232" s="100"/>
      <c r="GO232" s="100"/>
      <c r="GP232" s="100"/>
      <c r="GQ232" s="100"/>
      <c r="GR232" s="100"/>
      <c r="GS232" s="100"/>
      <c r="GT232" s="100"/>
      <c r="GU232" s="100"/>
      <c r="GV232" s="100"/>
      <c r="GW232" s="100"/>
      <c r="GX232" s="100"/>
      <c r="GY232" s="100"/>
      <c r="GZ232" s="100"/>
      <c r="HA232" s="100"/>
      <c r="HB232" s="100"/>
      <c r="HC232" s="100"/>
      <c r="HD232" s="100"/>
      <c r="HE232" s="100"/>
      <c r="HF232" s="100"/>
      <c r="HG232" s="100"/>
      <c r="HH232" s="100"/>
      <c r="HI232" s="100"/>
      <c r="HJ232" s="100"/>
      <c r="HK232" s="100"/>
      <c r="HL232" s="100"/>
      <c r="HM232" s="100"/>
      <c r="HN232" s="100"/>
      <c r="HO232" s="100"/>
      <c r="HP232" s="100"/>
    </row>
    <row r="233" spans="1:224" s="101" customFormat="1">
      <c r="A233" s="119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EJ233" s="100"/>
      <c r="EK233" s="100"/>
      <c r="EL233" s="100"/>
      <c r="EM233" s="100"/>
      <c r="EN233" s="100"/>
      <c r="EO233" s="100"/>
      <c r="EP233" s="100"/>
      <c r="EQ233" s="100"/>
      <c r="ER233" s="100"/>
      <c r="ES233" s="100"/>
      <c r="ET233" s="100"/>
      <c r="EU233" s="100"/>
      <c r="EV233" s="100"/>
      <c r="EW233" s="100"/>
      <c r="EX233" s="100"/>
      <c r="EY233" s="100"/>
      <c r="EZ233" s="100"/>
      <c r="FA233" s="100"/>
      <c r="FB233" s="100"/>
      <c r="FC233" s="100"/>
      <c r="FD233" s="100"/>
      <c r="FE233" s="100"/>
      <c r="FF233" s="100"/>
      <c r="FG233" s="100"/>
      <c r="FH233" s="100"/>
      <c r="FI233" s="100"/>
      <c r="FJ233" s="100"/>
      <c r="FK233" s="100"/>
      <c r="FL233" s="100"/>
      <c r="FM233" s="100"/>
      <c r="FN233" s="100"/>
      <c r="FO233" s="100"/>
      <c r="FP233" s="100"/>
      <c r="FQ233" s="100"/>
      <c r="FR233" s="100"/>
      <c r="FS233" s="100"/>
      <c r="FT233" s="100"/>
      <c r="FU233" s="100"/>
      <c r="FV233" s="100"/>
      <c r="FW233" s="100"/>
      <c r="FX233" s="100"/>
      <c r="FY233" s="100"/>
      <c r="FZ233" s="100"/>
      <c r="GA233" s="100"/>
      <c r="GB233" s="100"/>
      <c r="GC233" s="100"/>
      <c r="GD233" s="100"/>
      <c r="GE233" s="100"/>
      <c r="GF233" s="100"/>
      <c r="GG233" s="100"/>
      <c r="GH233" s="100"/>
      <c r="GI233" s="100"/>
      <c r="GJ233" s="100"/>
      <c r="GK233" s="100"/>
      <c r="GL233" s="100"/>
      <c r="GM233" s="100"/>
      <c r="GN233" s="100"/>
      <c r="GO233" s="100"/>
      <c r="GP233" s="100"/>
      <c r="GQ233" s="100"/>
      <c r="GR233" s="100"/>
      <c r="GS233" s="100"/>
      <c r="GT233" s="100"/>
      <c r="GU233" s="100"/>
      <c r="GV233" s="100"/>
      <c r="GW233" s="100"/>
      <c r="GX233" s="100"/>
      <c r="GY233" s="100"/>
      <c r="GZ233" s="100"/>
      <c r="HA233" s="100"/>
      <c r="HB233" s="100"/>
      <c r="HC233" s="100"/>
      <c r="HD233" s="100"/>
      <c r="HE233" s="100"/>
      <c r="HF233" s="100"/>
      <c r="HG233" s="100"/>
      <c r="HH233" s="100"/>
      <c r="HI233" s="100"/>
      <c r="HJ233" s="100"/>
      <c r="HK233" s="100"/>
      <c r="HL233" s="100"/>
      <c r="HM233" s="100"/>
      <c r="HN233" s="100"/>
      <c r="HO233" s="100"/>
      <c r="HP233" s="100"/>
    </row>
    <row r="234" spans="1:224" s="101" customFormat="1">
      <c r="A234" s="119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EJ234" s="100"/>
      <c r="EK234" s="100"/>
      <c r="EL234" s="100"/>
      <c r="EM234" s="100"/>
      <c r="EN234" s="100"/>
      <c r="EO234" s="100"/>
      <c r="EP234" s="100"/>
      <c r="EQ234" s="100"/>
      <c r="ER234" s="100"/>
      <c r="ES234" s="100"/>
      <c r="ET234" s="100"/>
      <c r="EU234" s="100"/>
      <c r="EV234" s="100"/>
      <c r="EW234" s="100"/>
      <c r="EX234" s="100"/>
      <c r="EY234" s="100"/>
      <c r="EZ234" s="100"/>
      <c r="FA234" s="100"/>
      <c r="FB234" s="100"/>
      <c r="FC234" s="100"/>
      <c r="FD234" s="100"/>
      <c r="FE234" s="100"/>
      <c r="FF234" s="100"/>
      <c r="FG234" s="100"/>
      <c r="FH234" s="100"/>
      <c r="FI234" s="100"/>
      <c r="FJ234" s="100"/>
      <c r="FK234" s="100"/>
      <c r="FL234" s="100"/>
      <c r="FM234" s="100"/>
      <c r="FN234" s="100"/>
      <c r="FO234" s="100"/>
      <c r="FP234" s="100"/>
      <c r="FQ234" s="100"/>
      <c r="FR234" s="100"/>
      <c r="FS234" s="100"/>
      <c r="FT234" s="100"/>
      <c r="FU234" s="100"/>
      <c r="FV234" s="100"/>
      <c r="FW234" s="100"/>
      <c r="FX234" s="100"/>
      <c r="FY234" s="100"/>
      <c r="FZ234" s="100"/>
      <c r="GA234" s="100"/>
      <c r="GB234" s="100"/>
      <c r="GC234" s="100"/>
      <c r="GD234" s="100"/>
      <c r="GE234" s="100"/>
      <c r="GF234" s="100"/>
      <c r="GG234" s="100"/>
      <c r="GH234" s="100"/>
      <c r="GI234" s="100"/>
      <c r="GJ234" s="100"/>
      <c r="GK234" s="100"/>
      <c r="GL234" s="100"/>
      <c r="GM234" s="100"/>
      <c r="GN234" s="100"/>
      <c r="GO234" s="100"/>
      <c r="GP234" s="100"/>
      <c r="GQ234" s="100"/>
      <c r="GR234" s="100"/>
      <c r="GS234" s="100"/>
      <c r="GT234" s="100"/>
      <c r="GU234" s="100"/>
      <c r="GV234" s="100"/>
      <c r="GW234" s="100"/>
      <c r="GX234" s="100"/>
      <c r="GY234" s="100"/>
      <c r="GZ234" s="100"/>
      <c r="HA234" s="100"/>
      <c r="HB234" s="100"/>
      <c r="HC234" s="100"/>
      <c r="HD234" s="100"/>
      <c r="HE234" s="100"/>
      <c r="HF234" s="100"/>
      <c r="HG234" s="100"/>
      <c r="HH234" s="100"/>
      <c r="HI234" s="100"/>
      <c r="HJ234" s="100"/>
      <c r="HK234" s="100"/>
      <c r="HL234" s="100"/>
      <c r="HM234" s="100"/>
      <c r="HN234" s="100"/>
      <c r="HO234" s="100"/>
      <c r="HP234" s="100"/>
    </row>
    <row r="235" spans="1:224" s="101" customFormat="1">
      <c r="A235" s="119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EJ235" s="100"/>
      <c r="EK235" s="100"/>
      <c r="EL235" s="100"/>
      <c r="EM235" s="100"/>
      <c r="EN235" s="100"/>
      <c r="EO235" s="100"/>
      <c r="EP235" s="100"/>
      <c r="EQ235" s="100"/>
      <c r="ER235" s="100"/>
      <c r="ES235" s="100"/>
      <c r="ET235" s="100"/>
      <c r="EU235" s="100"/>
      <c r="EV235" s="100"/>
      <c r="EW235" s="100"/>
      <c r="EX235" s="100"/>
      <c r="EY235" s="100"/>
      <c r="EZ235" s="100"/>
      <c r="FA235" s="100"/>
      <c r="FB235" s="100"/>
      <c r="FC235" s="100"/>
      <c r="FD235" s="100"/>
      <c r="FE235" s="100"/>
      <c r="FF235" s="100"/>
      <c r="FG235" s="100"/>
      <c r="FH235" s="100"/>
      <c r="FI235" s="100"/>
      <c r="FJ235" s="100"/>
      <c r="FK235" s="100"/>
      <c r="FL235" s="100"/>
      <c r="FM235" s="100"/>
      <c r="FN235" s="100"/>
      <c r="FO235" s="100"/>
      <c r="FP235" s="100"/>
      <c r="FQ235" s="100"/>
      <c r="FR235" s="100"/>
      <c r="FS235" s="100"/>
      <c r="FT235" s="100"/>
      <c r="FU235" s="100"/>
      <c r="FV235" s="100"/>
      <c r="FW235" s="100"/>
      <c r="FX235" s="100"/>
      <c r="FY235" s="100"/>
      <c r="FZ235" s="100"/>
      <c r="GA235" s="100"/>
      <c r="GB235" s="100"/>
      <c r="GC235" s="100"/>
      <c r="GD235" s="100"/>
      <c r="GE235" s="100"/>
      <c r="GF235" s="100"/>
      <c r="GG235" s="100"/>
      <c r="GH235" s="100"/>
      <c r="GI235" s="100"/>
      <c r="GJ235" s="100"/>
      <c r="GK235" s="100"/>
      <c r="GL235" s="100"/>
      <c r="GM235" s="100"/>
      <c r="GN235" s="100"/>
      <c r="GO235" s="100"/>
      <c r="GP235" s="100"/>
      <c r="GQ235" s="100"/>
      <c r="GR235" s="100"/>
      <c r="GS235" s="100"/>
      <c r="GT235" s="100"/>
      <c r="GU235" s="100"/>
      <c r="GV235" s="100"/>
      <c r="GW235" s="100"/>
      <c r="GX235" s="100"/>
      <c r="GY235" s="100"/>
      <c r="GZ235" s="100"/>
      <c r="HA235" s="100"/>
      <c r="HB235" s="100"/>
      <c r="HC235" s="100"/>
      <c r="HD235" s="100"/>
      <c r="HE235" s="100"/>
      <c r="HF235" s="100"/>
      <c r="HG235" s="100"/>
      <c r="HH235" s="100"/>
      <c r="HI235" s="100"/>
      <c r="HJ235" s="100"/>
      <c r="HK235" s="100"/>
      <c r="HL235" s="100"/>
      <c r="HM235" s="100"/>
      <c r="HN235" s="100"/>
      <c r="HO235" s="100"/>
      <c r="HP235" s="100"/>
    </row>
    <row r="236" spans="1:224" s="101" customFormat="1">
      <c r="A236" s="119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EJ236" s="100"/>
      <c r="EK236" s="100"/>
      <c r="EL236" s="100"/>
      <c r="EM236" s="100"/>
      <c r="EN236" s="100"/>
      <c r="EO236" s="100"/>
      <c r="EP236" s="100"/>
      <c r="EQ236" s="100"/>
      <c r="ER236" s="100"/>
      <c r="ES236" s="100"/>
      <c r="ET236" s="100"/>
      <c r="EU236" s="100"/>
      <c r="EV236" s="100"/>
      <c r="EW236" s="100"/>
      <c r="EX236" s="100"/>
      <c r="EY236" s="100"/>
      <c r="EZ236" s="100"/>
      <c r="FA236" s="100"/>
      <c r="FB236" s="100"/>
      <c r="FC236" s="100"/>
      <c r="FD236" s="100"/>
      <c r="FE236" s="100"/>
      <c r="FF236" s="100"/>
      <c r="FG236" s="100"/>
      <c r="FH236" s="100"/>
      <c r="FI236" s="100"/>
      <c r="FJ236" s="100"/>
      <c r="FK236" s="100"/>
      <c r="FL236" s="100"/>
      <c r="FM236" s="100"/>
      <c r="FN236" s="100"/>
      <c r="FO236" s="100"/>
      <c r="FP236" s="100"/>
      <c r="FQ236" s="100"/>
      <c r="FR236" s="100"/>
      <c r="FS236" s="100"/>
      <c r="FT236" s="100"/>
      <c r="FU236" s="100"/>
      <c r="FV236" s="100"/>
      <c r="FW236" s="100"/>
      <c r="FX236" s="100"/>
      <c r="FY236" s="100"/>
      <c r="FZ236" s="100"/>
      <c r="GA236" s="100"/>
      <c r="GB236" s="100"/>
      <c r="GC236" s="100"/>
      <c r="GD236" s="100"/>
      <c r="GE236" s="100"/>
      <c r="GF236" s="100"/>
      <c r="GG236" s="100"/>
      <c r="GH236" s="100"/>
      <c r="GI236" s="100"/>
      <c r="GJ236" s="100"/>
      <c r="GK236" s="100"/>
      <c r="GL236" s="100"/>
      <c r="GM236" s="100"/>
      <c r="GN236" s="100"/>
      <c r="GO236" s="100"/>
      <c r="GP236" s="100"/>
      <c r="GQ236" s="100"/>
      <c r="GR236" s="100"/>
      <c r="GS236" s="100"/>
      <c r="GT236" s="100"/>
      <c r="GU236" s="100"/>
      <c r="GV236" s="100"/>
      <c r="GW236" s="100"/>
      <c r="GX236" s="100"/>
      <c r="GY236" s="100"/>
      <c r="GZ236" s="100"/>
      <c r="HA236" s="100"/>
      <c r="HB236" s="100"/>
      <c r="HC236" s="100"/>
      <c r="HD236" s="100"/>
      <c r="HE236" s="100"/>
      <c r="HF236" s="100"/>
      <c r="HG236" s="100"/>
      <c r="HH236" s="100"/>
      <c r="HI236" s="100"/>
      <c r="HJ236" s="100"/>
      <c r="HK236" s="100"/>
      <c r="HL236" s="100"/>
      <c r="HM236" s="100"/>
      <c r="HN236" s="100"/>
      <c r="HO236" s="100"/>
      <c r="HP236" s="100"/>
    </row>
    <row r="237" spans="1:224" s="101" customFormat="1">
      <c r="A237" s="119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EJ237" s="100"/>
      <c r="EK237" s="100"/>
      <c r="EL237" s="100"/>
      <c r="EM237" s="100"/>
      <c r="EN237" s="100"/>
      <c r="EO237" s="100"/>
      <c r="EP237" s="100"/>
      <c r="EQ237" s="100"/>
      <c r="ER237" s="100"/>
      <c r="ES237" s="100"/>
      <c r="ET237" s="100"/>
      <c r="EU237" s="100"/>
      <c r="EV237" s="100"/>
      <c r="EW237" s="100"/>
      <c r="EX237" s="100"/>
      <c r="EY237" s="100"/>
      <c r="EZ237" s="100"/>
      <c r="FA237" s="100"/>
      <c r="FB237" s="100"/>
      <c r="FC237" s="100"/>
      <c r="FD237" s="100"/>
      <c r="FE237" s="100"/>
      <c r="FF237" s="100"/>
      <c r="FG237" s="100"/>
      <c r="FH237" s="100"/>
      <c r="FI237" s="100"/>
      <c r="FJ237" s="100"/>
      <c r="FK237" s="100"/>
      <c r="FL237" s="100"/>
      <c r="FM237" s="100"/>
      <c r="FN237" s="100"/>
      <c r="FO237" s="100"/>
      <c r="FP237" s="100"/>
      <c r="FQ237" s="100"/>
      <c r="FR237" s="100"/>
      <c r="FS237" s="100"/>
      <c r="FT237" s="100"/>
      <c r="FU237" s="100"/>
      <c r="FV237" s="100"/>
      <c r="FW237" s="100"/>
      <c r="FX237" s="100"/>
      <c r="FY237" s="100"/>
      <c r="FZ237" s="100"/>
      <c r="GA237" s="100"/>
      <c r="GB237" s="100"/>
      <c r="GC237" s="100"/>
      <c r="GD237" s="100"/>
      <c r="GE237" s="100"/>
      <c r="GF237" s="100"/>
      <c r="GG237" s="100"/>
      <c r="GH237" s="100"/>
      <c r="GI237" s="100"/>
      <c r="GJ237" s="100"/>
      <c r="GK237" s="100"/>
      <c r="GL237" s="100"/>
      <c r="GM237" s="100"/>
      <c r="GN237" s="100"/>
      <c r="GO237" s="100"/>
      <c r="GP237" s="100"/>
      <c r="GQ237" s="100"/>
      <c r="GR237" s="100"/>
      <c r="GS237" s="100"/>
      <c r="GT237" s="100"/>
      <c r="GU237" s="100"/>
      <c r="GV237" s="100"/>
      <c r="GW237" s="100"/>
      <c r="GX237" s="100"/>
      <c r="GY237" s="100"/>
      <c r="GZ237" s="100"/>
      <c r="HA237" s="100"/>
      <c r="HB237" s="100"/>
      <c r="HC237" s="100"/>
      <c r="HD237" s="100"/>
      <c r="HE237" s="100"/>
      <c r="HF237" s="100"/>
      <c r="HG237" s="100"/>
      <c r="HH237" s="100"/>
      <c r="HI237" s="100"/>
      <c r="HJ237" s="100"/>
      <c r="HK237" s="100"/>
      <c r="HL237" s="100"/>
      <c r="HM237" s="100"/>
      <c r="HN237" s="100"/>
      <c r="HO237" s="100"/>
      <c r="HP237" s="100"/>
    </row>
    <row r="238" spans="1:224" s="101" customFormat="1">
      <c r="A238" s="119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EJ238" s="100"/>
      <c r="EK238" s="100"/>
      <c r="EL238" s="100"/>
      <c r="EM238" s="100"/>
      <c r="EN238" s="100"/>
      <c r="EO238" s="100"/>
      <c r="EP238" s="100"/>
      <c r="EQ238" s="100"/>
      <c r="ER238" s="100"/>
      <c r="ES238" s="100"/>
      <c r="ET238" s="100"/>
      <c r="EU238" s="100"/>
      <c r="EV238" s="100"/>
      <c r="EW238" s="100"/>
      <c r="EX238" s="100"/>
      <c r="EY238" s="100"/>
      <c r="EZ238" s="100"/>
      <c r="FA238" s="100"/>
      <c r="FB238" s="100"/>
      <c r="FC238" s="100"/>
      <c r="FD238" s="100"/>
      <c r="FE238" s="100"/>
      <c r="FF238" s="100"/>
      <c r="FG238" s="100"/>
      <c r="FH238" s="100"/>
      <c r="FI238" s="100"/>
      <c r="FJ238" s="100"/>
      <c r="FK238" s="100"/>
      <c r="FL238" s="100"/>
      <c r="FM238" s="100"/>
      <c r="FN238" s="100"/>
      <c r="FO238" s="100"/>
      <c r="FP238" s="100"/>
      <c r="FQ238" s="100"/>
      <c r="FR238" s="100"/>
      <c r="FS238" s="100"/>
      <c r="FT238" s="100"/>
      <c r="FU238" s="100"/>
      <c r="FV238" s="100"/>
      <c r="FW238" s="100"/>
      <c r="FX238" s="100"/>
      <c r="FY238" s="100"/>
      <c r="FZ238" s="100"/>
      <c r="GA238" s="100"/>
      <c r="GB238" s="100"/>
      <c r="GC238" s="100"/>
      <c r="GD238" s="100"/>
      <c r="GE238" s="100"/>
      <c r="GF238" s="100"/>
      <c r="GG238" s="100"/>
      <c r="GH238" s="100"/>
      <c r="GI238" s="100"/>
      <c r="GJ238" s="100"/>
      <c r="GK238" s="100"/>
      <c r="GL238" s="100"/>
      <c r="GM238" s="100"/>
      <c r="GN238" s="100"/>
      <c r="GO238" s="100"/>
      <c r="GP238" s="100"/>
      <c r="GQ238" s="100"/>
      <c r="GR238" s="100"/>
      <c r="GS238" s="100"/>
      <c r="GT238" s="100"/>
      <c r="GU238" s="100"/>
      <c r="GV238" s="100"/>
      <c r="GW238" s="100"/>
      <c r="GX238" s="100"/>
      <c r="GY238" s="100"/>
      <c r="GZ238" s="100"/>
      <c r="HA238" s="100"/>
      <c r="HB238" s="100"/>
      <c r="HC238" s="100"/>
      <c r="HD238" s="100"/>
      <c r="HE238" s="100"/>
      <c r="HF238" s="100"/>
      <c r="HG238" s="100"/>
      <c r="HH238" s="100"/>
      <c r="HI238" s="100"/>
      <c r="HJ238" s="100"/>
      <c r="HK238" s="100"/>
      <c r="HL238" s="100"/>
      <c r="HM238" s="100"/>
      <c r="HN238" s="100"/>
      <c r="HO238" s="100"/>
      <c r="HP238" s="100"/>
    </row>
    <row r="239" spans="1:224" s="101" customFormat="1">
      <c r="A239" s="119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EJ239" s="100"/>
      <c r="EK239" s="100"/>
      <c r="EL239" s="100"/>
      <c r="EM239" s="100"/>
      <c r="EN239" s="100"/>
      <c r="EO239" s="100"/>
      <c r="EP239" s="100"/>
      <c r="EQ239" s="100"/>
      <c r="ER239" s="100"/>
      <c r="ES239" s="100"/>
      <c r="ET239" s="100"/>
      <c r="EU239" s="100"/>
      <c r="EV239" s="100"/>
      <c r="EW239" s="100"/>
      <c r="EX239" s="100"/>
      <c r="EY239" s="100"/>
      <c r="EZ239" s="100"/>
      <c r="FA239" s="100"/>
      <c r="FB239" s="100"/>
      <c r="FC239" s="100"/>
      <c r="FD239" s="100"/>
      <c r="FE239" s="100"/>
      <c r="FF239" s="100"/>
      <c r="FG239" s="100"/>
      <c r="FH239" s="100"/>
      <c r="FI239" s="100"/>
      <c r="FJ239" s="100"/>
      <c r="FK239" s="100"/>
      <c r="FL239" s="100"/>
      <c r="FM239" s="100"/>
      <c r="FN239" s="100"/>
      <c r="FO239" s="100"/>
      <c r="FP239" s="100"/>
      <c r="FQ239" s="100"/>
      <c r="FR239" s="100"/>
      <c r="FS239" s="100"/>
      <c r="FT239" s="100"/>
      <c r="FU239" s="100"/>
      <c r="FV239" s="100"/>
      <c r="FW239" s="100"/>
      <c r="FX239" s="100"/>
      <c r="FY239" s="100"/>
      <c r="FZ239" s="100"/>
      <c r="GA239" s="100"/>
      <c r="GB239" s="100"/>
      <c r="GC239" s="100"/>
      <c r="GD239" s="100"/>
      <c r="GE239" s="100"/>
      <c r="GF239" s="100"/>
      <c r="GG239" s="100"/>
      <c r="GH239" s="100"/>
      <c r="GI239" s="100"/>
      <c r="GJ239" s="100"/>
      <c r="GK239" s="100"/>
      <c r="GL239" s="100"/>
      <c r="GM239" s="100"/>
      <c r="GN239" s="100"/>
      <c r="GO239" s="100"/>
      <c r="GP239" s="100"/>
      <c r="GQ239" s="100"/>
      <c r="GR239" s="100"/>
      <c r="GS239" s="100"/>
      <c r="GT239" s="100"/>
      <c r="GU239" s="100"/>
      <c r="GV239" s="100"/>
      <c r="GW239" s="100"/>
      <c r="GX239" s="100"/>
      <c r="GY239" s="100"/>
      <c r="GZ239" s="100"/>
      <c r="HA239" s="100"/>
      <c r="HB239" s="100"/>
      <c r="HC239" s="100"/>
      <c r="HD239" s="100"/>
      <c r="HE239" s="100"/>
      <c r="HF239" s="100"/>
      <c r="HG239" s="100"/>
      <c r="HH239" s="100"/>
      <c r="HI239" s="100"/>
      <c r="HJ239" s="100"/>
      <c r="HK239" s="100"/>
      <c r="HL239" s="100"/>
      <c r="HM239" s="100"/>
      <c r="HN239" s="100"/>
      <c r="HO239" s="100"/>
      <c r="HP239" s="100"/>
    </row>
    <row r="240" spans="1:224" s="101" customFormat="1">
      <c r="A240" s="119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EJ240" s="100"/>
      <c r="EK240" s="100"/>
      <c r="EL240" s="100"/>
      <c r="EM240" s="100"/>
      <c r="EN240" s="100"/>
      <c r="EO240" s="100"/>
      <c r="EP240" s="100"/>
      <c r="EQ240" s="100"/>
      <c r="ER240" s="100"/>
      <c r="ES240" s="100"/>
      <c r="ET240" s="100"/>
      <c r="EU240" s="100"/>
      <c r="EV240" s="100"/>
      <c r="EW240" s="100"/>
      <c r="EX240" s="100"/>
      <c r="EY240" s="100"/>
      <c r="EZ240" s="100"/>
      <c r="FA240" s="100"/>
      <c r="FB240" s="100"/>
      <c r="FC240" s="100"/>
      <c r="FD240" s="100"/>
      <c r="FE240" s="100"/>
      <c r="FF240" s="100"/>
      <c r="FG240" s="100"/>
      <c r="FH240" s="100"/>
      <c r="FI240" s="100"/>
      <c r="FJ240" s="100"/>
      <c r="FK240" s="100"/>
      <c r="FL240" s="100"/>
      <c r="FM240" s="100"/>
      <c r="FN240" s="100"/>
      <c r="FO240" s="100"/>
      <c r="FP240" s="100"/>
      <c r="FQ240" s="100"/>
      <c r="FR240" s="100"/>
      <c r="FS240" s="100"/>
      <c r="FT240" s="100"/>
      <c r="FU240" s="100"/>
      <c r="FV240" s="100"/>
      <c r="FW240" s="100"/>
      <c r="FX240" s="100"/>
      <c r="FY240" s="100"/>
      <c r="FZ240" s="100"/>
      <c r="GA240" s="100"/>
      <c r="GB240" s="100"/>
      <c r="GC240" s="100"/>
      <c r="GD240" s="100"/>
      <c r="GE240" s="100"/>
      <c r="GF240" s="100"/>
      <c r="GG240" s="100"/>
      <c r="GH240" s="100"/>
      <c r="GI240" s="100"/>
      <c r="GJ240" s="100"/>
      <c r="GK240" s="100"/>
      <c r="GL240" s="100"/>
      <c r="GM240" s="100"/>
      <c r="GN240" s="100"/>
      <c r="GO240" s="100"/>
      <c r="GP240" s="100"/>
      <c r="GQ240" s="100"/>
      <c r="GR240" s="100"/>
      <c r="GS240" s="100"/>
      <c r="GT240" s="100"/>
      <c r="GU240" s="100"/>
      <c r="GV240" s="100"/>
      <c r="GW240" s="100"/>
      <c r="GX240" s="100"/>
      <c r="GY240" s="100"/>
      <c r="GZ240" s="100"/>
      <c r="HA240" s="100"/>
      <c r="HB240" s="100"/>
      <c r="HC240" s="100"/>
      <c r="HD240" s="100"/>
      <c r="HE240" s="100"/>
      <c r="HF240" s="100"/>
      <c r="HG240" s="100"/>
      <c r="HH240" s="100"/>
      <c r="HI240" s="100"/>
      <c r="HJ240" s="100"/>
      <c r="HK240" s="100"/>
      <c r="HL240" s="100"/>
      <c r="HM240" s="100"/>
      <c r="HN240" s="100"/>
      <c r="HO240" s="100"/>
      <c r="HP240" s="100"/>
    </row>
    <row r="241" spans="1:224" s="101" customFormat="1">
      <c r="A241" s="119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EJ241" s="100"/>
      <c r="EK241" s="100"/>
      <c r="EL241" s="100"/>
      <c r="EM241" s="100"/>
      <c r="EN241" s="100"/>
      <c r="EO241" s="100"/>
      <c r="EP241" s="100"/>
      <c r="EQ241" s="100"/>
      <c r="ER241" s="100"/>
      <c r="ES241" s="100"/>
      <c r="ET241" s="100"/>
      <c r="EU241" s="100"/>
      <c r="EV241" s="100"/>
      <c r="EW241" s="100"/>
      <c r="EX241" s="100"/>
      <c r="EY241" s="100"/>
      <c r="EZ241" s="100"/>
      <c r="FA241" s="100"/>
      <c r="FB241" s="100"/>
      <c r="FC241" s="100"/>
      <c r="FD241" s="100"/>
      <c r="FE241" s="100"/>
      <c r="FF241" s="100"/>
      <c r="FG241" s="100"/>
      <c r="FH241" s="100"/>
      <c r="FI241" s="100"/>
      <c r="FJ241" s="100"/>
      <c r="FK241" s="100"/>
      <c r="FL241" s="100"/>
      <c r="FM241" s="100"/>
      <c r="FN241" s="100"/>
      <c r="FO241" s="100"/>
      <c r="FP241" s="100"/>
      <c r="FQ241" s="100"/>
      <c r="FR241" s="100"/>
      <c r="FS241" s="100"/>
      <c r="FT241" s="100"/>
      <c r="FU241" s="100"/>
      <c r="FV241" s="100"/>
      <c r="FW241" s="100"/>
      <c r="FX241" s="100"/>
      <c r="FY241" s="100"/>
      <c r="FZ241" s="100"/>
      <c r="GA241" s="100"/>
      <c r="GB241" s="100"/>
      <c r="GC241" s="100"/>
      <c r="GD241" s="100"/>
      <c r="GE241" s="100"/>
      <c r="GF241" s="100"/>
      <c r="GG241" s="100"/>
      <c r="GH241" s="100"/>
      <c r="GI241" s="100"/>
      <c r="GJ241" s="100"/>
      <c r="GK241" s="100"/>
      <c r="GL241" s="100"/>
      <c r="GM241" s="100"/>
      <c r="GN241" s="100"/>
      <c r="GO241" s="100"/>
      <c r="GP241" s="100"/>
      <c r="GQ241" s="100"/>
      <c r="GR241" s="100"/>
      <c r="GS241" s="100"/>
      <c r="GT241" s="100"/>
      <c r="GU241" s="100"/>
      <c r="GV241" s="100"/>
      <c r="GW241" s="100"/>
      <c r="GX241" s="100"/>
      <c r="GY241" s="100"/>
      <c r="GZ241" s="100"/>
      <c r="HA241" s="100"/>
      <c r="HB241" s="100"/>
      <c r="HC241" s="100"/>
      <c r="HD241" s="100"/>
      <c r="HE241" s="100"/>
      <c r="HF241" s="100"/>
      <c r="HG241" s="100"/>
      <c r="HH241" s="100"/>
      <c r="HI241" s="100"/>
      <c r="HJ241" s="100"/>
      <c r="HK241" s="100"/>
      <c r="HL241" s="100"/>
      <c r="HM241" s="100"/>
      <c r="HN241" s="100"/>
      <c r="HO241" s="100"/>
      <c r="HP241" s="100"/>
    </row>
    <row r="242" spans="1:224" s="101" customFormat="1">
      <c r="A242" s="119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EJ242" s="100"/>
      <c r="EK242" s="100"/>
      <c r="EL242" s="100"/>
      <c r="EM242" s="100"/>
      <c r="EN242" s="100"/>
      <c r="EO242" s="100"/>
      <c r="EP242" s="100"/>
      <c r="EQ242" s="100"/>
      <c r="ER242" s="100"/>
      <c r="ES242" s="100"/>
      <c r="ET242" s="100"/>
      <c r="EU242" s="100"/>
      <c r="EV242" s="100"/>
      <c r="EW242" s="100"/>
      <c r="EX242" s="100"/>
      <c r="EY242" s="100"/>
      <c r="EZ242" s="100"/>
      <c r="FA242" s="100"/>
      <c r="FB242" s="100"/>
      <c r="FC242" s="100"/>
      <c r="FD242" s="100"/>
      <c r="FE242" s="100"/>
      <c r="FF242" s="100"/>
      <c r="FG242" s="100"/>
      <c r="FH242" s="100"/>
      <c r="FI242" s="100"/>
      <c r="FJ242" s="100"/>
      <c r="FK242" s="100"/>
      <c r="FL242" s="100"/>
      <c r="FM242" s="100"/>
      <c r="FN242" s="100"/>
      <c r="FO242" s="100"/>
      <c r="FP242" s="100"/>
      <c r="FQ242" s="100"/>
      <c r="FR242" s="100"/>
      <c r="FS242" s="100"/>
      <c r="FT242" s="100"/>
      <c r="FU242" s="100"/>
      <c r="FV242" s="100"/>
      <c r="FW242" s="100"/>
      <c r="FX242" s="100"/>
      <c r="FY242" s="100"/>
      <c r="FZ242" s="100"/>
      <c r="GA242" s="100"/>
      <c r="GB242" s="100"/>
      <c r="GC242" s="100"/>
      <c r="GD242" s="100"/>
      <c r="GE242" s="100"/>
      <c r="GF242" s="100"/>
      <c r="GG242" s="100"/>
      <c r="GH242" s="100"/>
      <c r="GI242" s="100"/>
      <c r="GJ242" s="100"/>
      <c r="GK242" s="100"/>
      <c r="GL242" s="100"/>
      <c r="GM242" s="100"/>
      <c r="GN242" s="100"/>
      <c r="GO242" s="100"/>
      <c r="GP242" s="100"/>
      <c r="GQ242" s="100"/>
      <c r="GR242" s="100"/>
      <c r="GS242" s="100"/>
      <c r="GT242" s="100"/>
      <c r="GU242" s="100"/>
      <c r="GV242" s="100"/>
      <c r="GW242" s="100"/>
      <c r="GX242" s="100"/>
      <c r="GY242" s="100"/>
      <c r="GZ242" s="100"/>
      <c r="HA242" s="100"/>
      <c r="HB242" s="100"/>
      <c r="HC242" s="100"/>
      <c r="HD242" s="100"/>
      <c r="HE242" s="100"/>
      <c r="HF242" s="100"/>
      <c r="HG242" s="100"/>
      <c r="HH242" s="100"/>
      <c r="HI242" s="100"/>
      <c r="HJ242" s="100"/>
      <c r="HK242" s="100"/>
      <c r="HL242" s="100"/>
      <c r="HM242" s="100"/>
      <c r="HN242" s="100"/>
      <c r="HO242" s="100"/>
      <c r="HP242" s="100"/>
    </row>
    <row r="243" spans="1:224" s="101" customFormat="1">
      <c r="A243" s="119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EJ243" s="100"/>
      <c r="EK243" s="100"/>
      <c r="EL243" s="100"/>
      <c r="EM243" s="100"/>
      <c r="EN243" s="100"/>
      <c r="EO243" s="100"/>
      <c r="EP243" s="100"/>
      <c r="EQ243" s="100"/>
      <c r="ER243" s="100"/>
      <c r="ES243" s="100"/>
      <c r="ET243" s="100"/>
      <c r="EU243" s="100"/>
      <c r="EV243" s="100"/>
      <c r="EW243" s="100"/>
      <c r="EX243" s="100"/>
      <c r="EY243" s="100"/>
      <c r="EZ243" s="100"/>
      <c r="FA243" s="100"/>
      <c r="FB243" s="100"/>
      <c r="FC243" s="100"/>
      <c r="FD243" s="100"/>
      <c r="FE243" s="100"/>
      <c r="FF243" s="100"/>
      <c r="FG243" s="100"/>
      <c r="FH243" s="100"/>
      <c r="FI243" s="100"/>
      <c r="FJ243" s="100"/>
      <c r="FK243" s="100"/>
      <c r="FL243" s="100"/>
      <c r="FM243" s="100"/>
      <c r="FN243" s="100"/>
      <c r="FO243" s="100"/>
      <c r="FP243" s="100"/>
      <c r="FQ243" s="100"/>
      <c r="FR243" s="100"/>
      <c r="FS243" s="100"/>
      <c r="FT243" s="100"/>
      <c r="FU243" s="100"/>
      <c r="FV243" s="100"/>
      <c r="FW243" s="100"/>
      <c r="FX243" s="100"/>
      <c r="FY243" s="100"/>
      <c r="FZ243" s="100"/>
      <c r="GA243" s="100"/>
      <c r="GB243" s="100"/>
      <c r="GC243" s="100"/>
      <c r="GD243" s="100"/>
      <c r="GE243" s="100"/>
      <c r="GF243" s="100"/>
      <c r="GG243" s="100"/>
      <c r="GH243" s="100"/>
      <c r="GI243" s="100"/>
      <c r="GJ243" s="100"/>
      <c r="GK243" s="100"/>
      <c r="GL243" s="100"/>
      <c r="GM243" s="100"/>
      <c r="GN243" s="100"/>
      <c r="GO243" s="100"/>
      <c r="GP243" s="100"/>
      <c r="GQ243" s="100"/>
      <c r="GR243" s="100"/>
      <c r="GS243" s="100"/>
      <c r="GT243" s="100"/>
      <c r="GU243" s="100"/>
      <c r="GV243" s="100"/>
      <c r="GW243" s="100"/>
      <c r="GX243" s="100"/>
      <c r="GY243" s="100"/>
      <c r="GZ243" s="100"/>
      <c r="HA243" s="100"/>
      <c r="HB243" s="100"/>
      <c r="HC243" s="100"/>
      <c r="HD243" s="100"/>
      <c r="HE243" s="100"/>
      <c r="HF243" s="100"/>
      <c r="HG243" s="100"/>
      <c r="HH243" s="100"/>
      <c r="HI243" s="100"/>
      <c r="HJ243" s="100"/>
      <c r="HK243" s="100"/>
      <c r="HL243" s="100"/>
      <c r="HM243" s="100"/>
      <c r="HN243" s="100"/>
      <c r="HO243" s="100"/>
      <c r="HP243" s="100"/>
    </row>
    <row r="244" spans="1:224" s="101" customFormat="1">
      <c r="A244" s="119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EJ244" s="100"/>
      <c r="EK244" s="100"/>
      <c r="EL244" s="100"/>
      <c r="EM244" s="100"/>
      <c r="EN244" s="100"/>
      <c r="EO244" s="100"/>
      <c r="EP244" s="100"/>
      <c r="EQ244" s="100"/>
      <c r="ER244" s="100"/>
      <c r="ES244" s="100"/>
      <c r="ET244" s="100"/>
      <c r="EU244" s="100"/>
      <c r="EV244" s="100"/>
      <c r="EW244" s="100"/>
      <c r="EX244" s="100"/>
      <c r="EY244" s="100"/>
      <c r="EZ244" s="100"/>
      <c r="FA244" s="100"/>
      <c r="FB244" s="100"/>
      <c r="FC244" s="100"/>
      <c r="FD244" s="100"/>
      <c r="FE244" s="100"/>
      <c r="FF244" s="100"/>
      <c r="FG244" s="100"/>
      <c r="FH244" s="100"/>
      <c r="FI244" s="100"/>
      <c r="FJ244" s="100"/>
      <c r="FK244" s="100"/>
      <c r="FL244" s="100"/>
      <c r="FM244" s="100"/>
      <c r="FN244" s="100"/>
      <c r="FO244" s="100"/>
      <c r="FP244" s="100"/>
      <c r="FQ244" s="100"/>
      <c r="FR244" s="100"/>
      <c r="FS244" s="100"/>
      <c r="FT244" s="100"/>
      <c r="FU244" s="100"/>
      <c r="FV244" s="100"/>
      <c r="FW244" s="100"/>
      <c r="FX244" s="100"/>
      <c r="FY244" s="100"/>
      <c r="FZ244" s="100"/>
      <c r="GA244" s="100"/>
      <c r="GB244" s="100"/>
      <c r="GC244" s="100"/>
      <c r="GD244" s="100"/>
      <c r="GE244" s="100"/>
      <c r="GF244" s="100"/>
      <c r="GG244" s="100"/>
      <c r="GH244" s="100"/>
      <c r="GI244" s="100"/>
      <c r="GJ244" s="100"/>
      <c r="GK244" s="100"/>
      <c r="GL244" s="100"/>
      <c r="GM244" s="100"/>
      <c r="GN244" s="100"/>
      <c r="GO244" s="100"/>
      <c r="GP244" s="100"/>
      <c r="GQ244" s="100"/>
      <c r="GR244" s="100"/>
      <c r="GS244" s="100"/>
      <c r="GT244" s="100"/>
      <c r="GU244" s="100"/>
      <c r="GV244" s="100"/>
      <c r="GW244" s="100"/>
      <c r="GX244" s="100"/>
      <c r="GY244" s="100"/>
      <c r="GZ244" s="100"/>
      <c r="HA244" s="100"/>
      <c r="HB244" s="100"/>
      <c r="HC244" s="100"/>
      <c r="HD244" s="100"/>
      <c r="HE244" s="100"/>
      <c r="HF244" s="100"/>
      <c r="HG244" s="100"/>
      <c r="HH244" s="100"/>
      <c r="HI244" s="100"/>
      <c r="HJ244" s="100"/>
      <c r="HK244" s="100"/>
      <c r="HL244" s="100"/>
      <c r="HM244" s="100"/>
      <c r="HN244" s="100"/>
      <c r="HO244" s="100"/>
      <c r="HP244" s="100"/>
    </row>
    <row r="245" spans="1:224" s="101" customFormat="1">
      <c r="A245" s="119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EJ245" s="100"/>
      <c r="EK245" s="100"/>
      <c r="EL245" s="100"/>
      <c r="EM245" s="100"/>
      <c r="EN245" s="100"/>
      <c r="EO245" s="100"/>
      <c r="EP245" s="100"/>
      <c r="EQ245" s="100"/>
      <c r="ER245" s="100"/>
      <c r="ES245" s="100"/>
      <c r="ET245" s="100"/>
      <c r="EU245" s="100"/>
      <c r="EV245" s="100"/>
      <c r="EW245" s="100"/>
      <c r="EX245" s="100"/>
      <c r="EY245" s="100"/>
      <c r="EZ245" s="100"/>
      <c r="FA245" s="100"/>
      <c r="FB245" s="100"/>
      <c r="FC245" s="100"/>
      <c r="FD245" s="100"/>
      <c r="FE245" s="100"/>
      <c r="FF245" s="100"/>
      <c r="FG245" s="100"/>
      <c r="FH245" s="100"/>
      <c r="FI245" s="100"/>
      <c r="FJ245" s="100"/>
      <c r="FK245" s="100"/>
      <c r="FL245" s="100"/>
      <c r="FM245" s="100"/>
      <c r="FN245" s="100"/>
      <c r="FO245" s="100"/>
      <c r="FP245" s="100"/>
      <c r="FQ245" s="100"/>
      <c r="FR245" s="100"/>
      <c r="FS245" s="100"/>
      <c r="FT245" s="100"/>
      <c r="FU245" s="100"/>
      <c r="FV245" s="100"/>
      <c r="FW245" s="100"/>
      <c r="FX245" s="100"/>
      <c r="FY245" s="100"/>
      <c r="FZ245" s="100"/>
      <c r="GA245" s="100"/>
      <c r="GB245" s="100"/>
      <c r="GC245" s="100"/>
      <c r="GD245" s="100"/>
      <c r="GE245" s="100"/>
      <c r="GF245" s="100"/>
      <c r="GG245" s="100"/>
      <c r="GH245" s="100"/>
      <c r="GI245" s="100"/>
      <c r="GJ245" s="100"/>
      <c r="GK245" s="100"/>
      <c r="GL245" s="100"/>
      <c r="GM245" s="100"/>
      <c r="GN245" s="100"/>
      <c r="GO245" s="100"/>
      <c r="GP245" s="100"/>
      <c r="GQ245" s="100"/>
      <c r="GR245" s="100"/>
      <c r="GS245" s="100"/>
      <c r="GT245" s="100"/>
      <c r="GU245" s="100"/>
      <c r="GV245" s="100"/>
      <c r="GW245" s="100"/>
      <c r="GX245" s="100"/>
      <c r="GY245" s="100"/>
      <c r="GZ245" s="100"/>
      <c r="HA245" s="100"/>
      <c r="HB245" s="100"/>
      <c r="HC245" s="100"/>
      <c r="HD245" s="100"/>
      <c r="HE245" s="100"/>
      <c r="HF245" s="100"/>
      <c r="HG245" s="100"/>
      <c r="HH245" s="100"/>
      <c r="HI245" s="100"/>
      <c r="HJ245" s="100"/>
      <c r="HK245" s="100"/>
      <c r="HL245" s="100"/>
      <c r="HM245" s="100"/>
      <c r="HN245" s="100"/>
      <c r="HO245" s="100"/>
      <c r="HP245" s="100"/>
    </row>
    <row r="246" spans="1:224" s="101" customFormat="1">
      <c r="A246" s="119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EJ246" s="100"/>
      <c r="EK246" s="100"/>
      <c r="EL246" s="100"/>
      <c r="EM246" s="100"/>
      <c r="EN246" s="100"/>
      <c r="EO246" s="100"/>
      <c r="EP246" s="100"/>
      <c r="EQ246" s="100"/>
      <c r="ER246" s="100"/>
      <c r="ES246" s="100"/>
      <c r="ET246" s="100"/>
      <c r="EU246" s="100"/>
      <c r="EV246" s="100"/>
      <c r="EW246" s="100"/>
      <c r="EX246" s="100"/>
      <c r="EY246" s="100"/>
      <c r="EZ246" s="100"/>
      <c r="FA246" s="100"/>
      <c r="FB246" s="100"/>
      <c r="FC246" s="100"/>
      <c r="FD246" s="100"/>
      <c r="FE246" s="100"/>
      <c r="FF246" s="100"/>
      <c r="FG246" s="100"/>
      <c r="FH246" s="100"/>
      <c r="FI246" s="100"/>
      <c r="FJ246" s="100"/>
      <c r="FK246" s="100"/>
      <c r="FL246" s="100"/>
      <c r="FM246" s="100"/>
      <c r="FN246" s="100"/>
      <c r="FO246" s="100"/>
      <c r="FP246" s="100"/>
      <c r="FQ246" s="100"/>
      <c r="FR246" s="100"/>
      <c r="FS246" s="100"/>
      <c r="FT246" s="100"/>
      <c r="FU246" s="100"/>
      <c r="FV246" s="100"/>
      <c r="FW246" s="100"/>
      <c r="FX246" s="100"/>
      <c r="FY246" s="100"/>
      <c r="FZ246" s="100"/>
      <c r="GA246" s="100"/>
      <c r="GB246" s="100"/>
      <c r="GC246" s="100"/>
      <c r="GD246" s="100"/>
      <c r="GE246" s="100"/>
      <c r="GF246" s="100"/>
      <c r="GG246" s="100"/>
      <c r="GH246" s="100"/>
      <c r="GI246" s="100"/>
      <c r="GJ246" s="100"/>
      <c r="GK246" s="100"/>
      <c r="GL246" s="100"/>
      <c r="GM246" s="100"/>
      <c r="GN246" s="100"/>
      <c r="GO246" s="100"/>
      <c r="GP246" s="100"/>
      <c r="GQ246" s="100"/>
      <c r="GR246" s="100"/>
      <c r="GS246" s="100"/>
      <c r="GT246" s="100"/>
      <c r="GU246" s="100"/>
      <c r="GV246" s="100"/>
      <c r="GW246" s="100"/>
      <c r="GX246" s="100"/>
      <c r="GY246" s="100"/>
      <c r="GZ246" s="100"/>
      <c r="HA246" s="100"/>
      <c r="HB246" s="100"/>
      <c r="HC246" s="100"/>
      <c r="HD246" s="100"/>
      <c r="HE246" s="100"/>
      <c r="HF246" s="100"/>
      <c r="HG246" s="100"/>
      <c r="HH246" s="100"/>
      <c r="HI246" s="100"/>
      <c r="HJ246" s="100"/>
      <c r="HK246" s="100"/>
      <c r="HL246" s="100"/>
      <c r="HM246" s="100"/>
      <c r="HN246" s="100"/>
      <c r="HO246" s="100"/>
      <c r="HP246" s="100"/>
    </row>
    <row r="247" spans="1:224" s="101" customFormat="1">
      <c r="A247" s="119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EJ247" s="100"/>
      <c r="EK247" s="100"/>
      <c r="EL247" s="100"/>
      <c r="EM247" s="100"/>
      <c r="EN247" s="100"/>
      <c r="EO247" s="100"/>
      <c r="EP247" s="100"/>
      <c r="EQ247" s="100"/>
      <c r="ER247" s="100"/>
      <c r="ES247" s="100"/>
      <c r="ET247" s="100"/>
      <c r="EU247" s="100"/>
      <c r="EV247" s="100"/>
      <c r="EW247" s="100"/>
      <c r="EX247" s="100"/>
      <c r="EY247" s="100"/>
      <c r="EZ247" s="100"/>
      <c r="FA247" s="100"/>
      <c r="FB247" s="100"/>
      <c r="FC247" s="100"/>
      <c r="FD247" s="100"/>
      <c r="FE247" s="100"/>
      <c r="FF247" s="100"/>
      <c r="FG247" s="100"/>
      <c r="FH247" s="100"/>
      <c r="FI247" s="100"/>
      <c r="FJ247" s="100"/>
      <c r="FK247" s="100"/>
      <c r="FL247" s="100"/>
      <c r="FM247" s="100"/>
      <c r="FN247" s="100"/>
      <c r="FO247" s="100"/>
      <c r="FP247" s="100"/>
      <c r="FQ247" s="100"/>
      <c r="FR247" s="100"/>
      <c r="FS247" s="100"/>
      <c r="FT247" s="100"/>
      <c r="FU247" s="100"/>
      <c r="FV247" s="100"/>
      <c r="FW247" s="100"/>
      <c r="FX247" s="100"/>
      <c r="FY247" s="100"/>
      <c r="FZ247" s="100"/>
      <c r="GA247" s="100"/>
      <c r="GB247" s="100"/>
      <c r="GC247" s="100"/>
      <c r="GD247" s="100"/>
      <c r="GE247" s="100"/>
      <c r="GF247" s="100"/>
      <c r="GG247" s="100"/>
      <c r="GH247" s="100"/>
      <c r="GI247" s="100"/>
      <c r="GJ247" s="100"/>
      <c r="GK247" s="100"/>
      <c r="GL247" s="100"/>
      <c r="GM247" s="100"/>
      <c r="GN247" s="100"/>
      <c r="GO247" s="100"/>
      <c r="GP247" s="100"/>
      <c r="GQ247" s="100"/>
      <c r="GR247" s="100"/>
      <c r="GS247" s="100"/>
      <c r="GT247" s="100"/>
      <c r="GU247" s="100"/>
      <c r="GV247" s="100"/>
      <c r="GW247" s="100"/>
      <c r="GX247" s="100"/>
      <c r="GY247" s="100"/>
      <c r="GZ247" s="100"/>
      <c r="HA247" s="100"/>
      <c r="HB247" s="100"/>
      <c r="HC247" s="100"/>
      <c r="HD247" s="100"/>
      <c r="HE247" s="100"/>
      <c r="HF247" s="100"/>
      <c r="HG247" s="100"/>
      <c r="HH247" s="100"/>
      <c r="HI247" s="100"/>
      <c r="HJ247" s="100"/>
      <c r="HK247" s="100"/>
      <c r="HL247" s="100"/>
      <c r="HM247" s="100"/>
      <c r="HN247" s="100"/>
      <c r="HO247" s="100"/>
      <c r="HP247" s="100"/>
    </row>
    <row r="248" spans="1:224" s="101" customFormat="1">
      <c r="A248" s="119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EJ248" s="100"/>
      <c r="EK248" s="100"/>
      <c r="EL248" s="100"/>
      <c r="EM248" s="100"/>
      <c r="EN248" s="100"/>
      <c r="EO248" s="100"/>
      <c r="EP248" s="100"/>
      <c r="EQ248" s="100"/>
      <c r="ER248" s="100"/>
      <c r="ES248" s="100"/>
      <c r="ET248" s="100"/>
      <c r="EU248" s="100"/>
      <c r="EV248" s="100"/>
      <c r="EW248" s="100"/>
      <c r="EX248" s="100"/>
      <c r="EY248" s="100"/>
      <c r="EZ248" s="100"/>
      <c r="FA248" s="100"/>
      <c r="FB248" s="100"/>
      <c r="FC248" s="100"/>
      <c r="FD248" s="100"/>
      <c r="FE248" s="100"/>
      <c r="FF248" s="100"/>
      <c r="FG248" s="100"/>
      <c r="FH248" s="100"/>
      <c r="FI248" s="100"/>
      <c r="FJ248" s="100"/>
      <c r="FK248" s="100"/>
      <c r="FL248" s="100"/>
      <c r="FM248" s="100"/>
      <c r="FN248" s="100"/>
      <c r="FO248" s="100"/>
      <c r="FP248" s="100"/>
      <c r="FQ248" s="100"/>
      <c r="FR248" s="100"/>
      <c r="FS248" s="100"/>
      <c r="FT248" s="100"/>
      <c r="FU248" s="100"/>
      <c r="FV248" s="100"/>
      <c r="FW248" s="100"/>
      <c r="FX248" s="100"/>
      <c r="FY248" s="100"/>
      <c r="FZ248" s="100"/>
      <c r="GA248" s="100"/>
      <c r="GB248" s="100"/>
      <c r="GC248" s="100"/>
      <c r="GD248" s="100"/>
      <c r="GE248" s="100"/>
      <c r="GF248" s="100"/>
      <c r="GG248" s="100"/>
      <c r="GH248" s="100"/>
      <c r="GI248" s="100"/>
      <c r="GJ248" s="100"/>
      <c r="GK248" s="100"/>
      <c r="GL248" s="100"/>
      <c r="GM248" s="100"/>
      <c r="GN248" s="100"/>
      <c r="GO248" s="100"/>
      <c r="GP248" s="100"/>
      <c r="GQ248" s="100"/>
      <c r="GR248" s="100"/>
      <c r="GS248" s="100"/>
      <c r="GT248" s="100"/>
      <c r="GU248" s="100"/>
      <c r="GV248" s="100"/>
      <c r="GW248" s="100"/>
      <c r="GX248" s="100"/>
      <c r="GY248" s="100"/>
      <c r="GZ248" s="100"/>
      <c r="HA248" s="100"/>
      <c r="HB248" s="100"/>
      <c r="HC248" s="100"/>
      <c r="HD248" s="100"/>
      <c r="HE248" s="100"/>
      <c r="HF248" s="100"/>
      <c r="HG248" s="100"/>
      <c r="HH248" s="100"/>
      <c r="HI248" s="100"/>
      <c r="HJ248" s="100"/>
      <c r="HK248" s="100"/>
      <c r="HL248" s="100"/>
      <c r="HM248" s="100"/>
      <c r="HN248" s="100"/>
      <c r="HO248" s="100"/>
      <c r="HP248" s="100"/>
    </row>
    <row r="249" spans="1:224" s="101" customFormat="1">
      <c r="A249" s="119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EJ249" s="100"/>
      <c r="EK249" s="100"/>
      <c r="EL249" s="100"/>
      <c r="EM249" s="100"/>
      <c r="EN249" s="100"/>
      <c r="EO249" s="100"/>
      <c r="EP249" s="100"/>
      <c r="EQ249" s="100"/>
      <c r="ER249" s="100"/>
      <c r="ES249" s="100"/>
      <c r="ET249" s="100"/>
      <c r="EU249" s="100"/>
      <c r="EV249" s="100"/>
      <c r="EW249" s="100"/>
      <c r="EX249" s="100"/>
      <c r="EY249" s="100"/>
      <c r="EZ249" s="100"/>
      <c r="FA249" s="100"/>
      <c r="FB249" s="100"/>
      <c r="FC249" s="100"/>
      <c r="FD249" s="100"/>
      <c r="FE249" s="100"/>
      <c r="FF249" s="100"/>
      <c r="FG249" s="100"/>
      <c r="FH249" s="100"/>
      <c r="FI249" s="100"/>
      <c r="FJ249" s="100"/>
      <c r="FK249" s="100"/>
      <c r="FL249" s="100"/>
      <c r="FM249" s="100"/>
      <c r="FN249" s="100"/>
      <c r="FO249" s="100"/>
      <c r="FP249" s="100"/>
      <c r="FQ249" s="100"/>
      <c r="FR249" s="100"/>
      <c r="FS249" s="100"/>
      <c r="FT249" s="100"/>
      <c r="FU249" s="100"/>
      <c r="FV249" s="100"/>
      <c r="FW249" s="100"/>
      <c r="FX249" s="100"/>
      <c r="FY249" s="100"/>
      <c r="FZ249" s="100"/>
      <c r="GA249" s="100"/>
      <c r="GB249" s="100"/>
      <c r="GC249" s="100"/>
      <c r="GD249" s="100"/>
      <c r="GE249" s="100"/>
      <c r="GF249" s="100"/>
      <c r="GG249" s="100"/>
      <c r="GH249" s="100"/>
      <c r="GI249" s="100"/>
      <c r="GJ249" s="100"/>
      <c r="GK249" s="100"/>
      <c r="GL249" s="100"/>
      <c r="GM249" s="100"/>
      <c r="GN249" s="100"/>
      <c r="GO249" s="100"/>
      <c r="GP249" s="100"/>
      <c r="GQ249" s="100"/>
      <c r="GR249" s="100"/>
      <c r="GS249" s="100"/>
      <c r="GT249" s="100"/>
      <c r="GU249" s="100"/>
      <c r="GV249" s="100"/>
      <c r="GW249" s="100"/>
      <c r="GX249" s="100"/>
      <c r="GY249" s="100"/>
      <c r="GZ249" s="100"/>
      <c r="HA249" s="100"/>
      <c r="HB249" s="100"/>
      <c r="HC249" s="100"/>
      <c r="HD249" s="100"/>
      <c r="HE249" s="100"/>
      <c r="HF249" s="100"/>
      <c r="HG249" s="100"/>
      <c r="HH249" s="100"/>
      <c r="HI249" s="100"/>
      <c r="HJ249" s="100"/>
      <c r="HK249" s="100"/>
      <c r="HL249" s="100"/>
      <c r="HM249" s="100"/>
      <c r="HN249" s="100"/>
      <c r="HO249" s="100"/>
      <c r="HP249" s="100"/>
    </row>
    <row r="250" spans="1:224" s="101" customFormat="1">
      <c r="A250" s="119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EJ250" s="100"/>
      <c r="EK250" s="100"/>
      <c r="EL250" s="100"/>
      <c r="EM250" s="100"/>
      <c r="EN250" s="100"/>
      <c r="EO250" s="100"/>
      <c r="EP250" s="100"/>
      <c r="EQ250" s="100"/>
      <c r="ER250" s="100"/>
      <c r="ES250" s="100"/>
      <c r="ET250" s="100"/>
      <c r="EU250" s="100"/>
      <c r="EV250" s="100"/>
      <c r="EW250" s="100"/>
      <c r="EX250" s="100"/>
      <c r="EY250" s="100"/>
      <c r="EZ250" s="100"/>
      <c r="FA250" s="100"/>
      <c r="FB250" s="100"/>
      <c r="FC250" s="100"/>
      <c r="FD250" s="100"/>
      <c r="FE250" s="100"/>
      <c r="FF250" s="100"/>
      <c r="FG250" s="100"/>
      <c r="FH250" s="100"/>
      <c r="FI250" s="100"/>
      <c r="FJ250" s="100"/>
      <c r="FK250" s="100"/>
      <c r="FL250" s="100"/>
      <c r="FM250" s="100"/>
      <c r="FN250" s="100"/>
      <c r="FO250" s="100"/>
      <c r="FP250" s="100"/>
      <c r="FQ250" s="100"/>
      <c r="FR250" s="100"/>
      <c r="FS250" s="100"/>
      <c r="FT250" s="100"/>
      <c r="FU250" s="100"/>
      <c r="FV250" s="100"/>
      <c r="FW250" s="100"/>
      <c r="FX250" s="100"/>
      <c r="FY250" s="100"/>
      <c r="FZ250" s="100"/>
      <c r="GA250" s="100"/>
      <c r="GB250" s="100"/>
      <c r="GC250" s="100"/>
      <c r="GD250" s="100"/>
      <c r="GE250" s="100"/>
      <c r="GF250" s="100"/>
      <c r="GG250" s="100"/>
      <c r="GH250" s="100"/>
      <c r="GI250" s="100"/>
      <c r="GJ250" s="100"/>
      <c r="GK250" s="100"/>
      <c r="GL250" s="100"/>
      <c r="GM250" s="100"/>
      <c r="GN250" s="100"/>
      <c r="GO250" s="100"/>
      <c r="GP250" s="100"/>
      <c r="GQ250" s="100"/>
      <c r="GR250" s="100"/>
      <c r="GS250" s="100"/>
      <c r="GT250" s="100"/>
      <c r="GU250" s="100"/>
      <c r="GV250" s="100"/>
      <c r="GW250" s="100"/>
      <c r="GX250" s="100"/>
      <c r="GY250" s="100"/>
      <c r="GZ250" s="100"/>
      <c r="HA250" s="100"/>
      <c r="HB250" s="100"/>
      <c r="HC250" s="100"/>
      <c r="HD250" s="100"/>
      <c r="HE250" s="100"/>
      <c r="HF250" s="100"/>
      <c r="HG250" s="100"/>
      <c r="HH250" s="100"/>
      <c r="HI250" s="100"/>
      <c r="HJ250" s="100"/>
      <c r="HK250" s="100"/>
      <c r="HL250" s="100"/>
      <c r="HM250" s="100"/>
      <c r="HN250" s="100"/>
      <c r="HO250" s="100"/>
      <c r="HP250" s="100"/>
    </row>
    <row r="251" spans="1:224" s="101" customFormat="1">
      <c r="A251" s="119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EJ251" s="100"/>
      <c r="EK251" s="100"/>
      <c r="EL251" s="100"/>
      <c r="EM251" s="100"/>
      <c r="EN251" s="100"/>
      <c r="EO251" s="100"/>
      <c r="EP251" s="100"/>
      <c r="EQ251" s="100"/>
      <c r="ER251" s="100"/>
      <c r="ES251" s="100"/>
      <c r="ET251" s="100"/>
      <c r="EU251" s="100"/>
      <c r="EV251" s="100"/>
      <c r="EW251" s="100"/>
      <c r="EX251" s="100"/>
      <c r="EY251" s="100"/>
      <c r="EZ251" s="100"/>
      <c r="FA251" s="100"/>
      <c r="FB251" s="100"/>
      <c r="FC251" s="100"/>
      <c r="FD251" s="100"/>
      <c r="FE251" s="100"/>
      <c r="FF251" s="100"/>
      <c r="FG251" s="100"/>
      <c r="FH251" s="100"/>
      <c r="FI251" s="100"/>
      <c r="FJ251" s="100"/>
      <c r="FK251" s="100"/>
      <c r="FL251" s="100"/>
      <c r="FM251" s="100"/>
      <c r="FN251" s="100"/>
      <c r="FO251" s="100"/>
      <c r="FP251" s="100"/>
      <c r="FQ251" s="100"/>
      <c r="FR251" s="100"/>
      <c r="FS251" s="100"/>
      <c r="FT251" s="100"/>
      <c r="FU251" s="100"/>
      <c r="FV251" s="100"/>
      <c r="FW251" s="100"/>
      <c r="FX251" s="100"/>
      <c r="FY251" s="100"/>
      <c r="FZ251" s="100"/>
      <c r="GA251" s="100"/>
      <c r="GB251" s="100"/>
      <c r="GC251" s="100"/>
      <c r="GD251" s="100"/>
      <c r="GE251" s="100"/>
      <c r="GF251" s="100"/>
      <c r="GG251" s="100"/>
      <c r="GH251" s="100"/>
      <c r="GI251" s="100"/>
      <c r="GJ251" s="100"/>
      <c r="GK251" s="100"/>
      <c r="GL251" s="100"/>
      <c r="GM251" s="100"/>
      <c r="GN251" s="100"/>
      <c r="GO251" s="100"/>
      <c r="GP251" s="100"/>
      <c r="GQ251" s="100"/>
      <c r="GR251" s="100"/>
      <c r="GS251" s="100"/>
      <c r="GT251" s="100"/>
      <c r="GU251" s="100"/>
      <c r="GV251" s="100"/>
      <c r="GW251" s="100"/>
      <c r="GX251" s="100"/>
      <c r="GY251" s="100"/>
      <c r="GZ251" s="100"/>
      <c r="HA251" s="100"/>
      <c r="HB251" s="100"/>
      <c r="HC251" s="100"/>
      <c r="HD251" s="100"/>
      <c r="HE251" s="100"/>
      <c r="HF251" s="100"/>
      <c r="HG251" s="100"/>
      <c r="HH251" s="100"/>
      <c r="HI251" s="100"/>
      <c r="HJ251" s="100"/>
      <c r="HK251" s="100"/>
      <c r="HL251" s="100"/>
      <c r="HM251" s="100"/>
      <c r="HN251" s="100"/>
      <c r="HO251" s="100"/>
      <c r="HP251" s="100"/>
    </row>
    <row r="252" spans="1:224" s="101" customFormat="1">
      <c r="A252" s="119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EJ252" s="100"/>
      <c r="EK252" s="100"/>
      <c r="EL252" s="100"/>
      <c r="EM252" s="100"/>
      <c r="EN252" s="100"/>
      <c r="EO252" s="100"/>
      <c r="EP252" s="100"/>
      <c r="EQ252" s="100"/>
      <c r="ER252" s="100"/>
      <c r="ES252" s="100"/>
      <c r="ET252" s="100"/>
      <c r="EU252" s="100"/>
      <c r="EV252" s="100"/>
      <c r="EW252" s="100"/>
      <c r="EX252" s="100"/>
      <c r="EY252" s="100"/>
      <c r="EZ252" s="100"/>
      <c r="FA252" s="100"/>
      <c r="FB252" s="100"/>
      <c r="FC252" s="100"/>
      <c r="FD252" s="100"/>
      <c r="FE252" s="100"/>
      <c r="FF252" s="100"/>
      <c r="FG252" s="100"/>
      <c r="FH252" s="100"/>
      <c r="FI252" s="100"/>
      <c r="FJ252" s="100"/>
      <c r="FK252" s="100"/>
      <c r="FL252" s="100"/>
      <c r="FM252" s="100"/>
      <c r="FN252" s="100"/>
      <c r="FO252" s="100"/>
      <c r="FP252" s="100"/>
      <c r="FQ252" s="100"/>
      <c r="FR252" s="100"/>
      <c r="FS252" s="100"/>
      <c r="FT252" s="100"/>
      <c r="FU252" s="100"/>
      <c r="FV252" s="100"/>
      <c r="FW252" s="100"/>
      <c r="FX252" s="100"/>
      <c r="FY252" s="100"/>
      <c r="FZ252" s="100"/>
      <c r="GA252" s="100"/>
      <c r="GB252" s="100"/>
      <c r="GC252" s="100"/>
      <c r="GD252" s="100"/>
      <c r="GE252" s="100"/>
      <c r="GF252" s="100"/>
      <c r="GG252" s="100"/>
      <c r="GH252" s="100"/>
      <c r="GI252" s="100"/>
      <c r="GJ252" s="100"/>
      <c r="GK252" s="100"/>
      <c r="GL252" s="100"/>
      <c r="GM252" s="100"/>
      <c r="GN252" s="100"/>
      <c r="GO252" s="100"/>
      <c r="GP252" s="100"/>
      <c r="GQ252" s="100"/>
      <c r="GR252" s="100"/>
      <c r="GS252" s="100"/>
      <c r="GT252" s="100"/>
      <c r="GU252" s="100"/>
      <c r="GV252" s="100"/>
      <c r="GW252" s="100"/>
      <c r="GX252" s="100"/>
      <c r="GY252" s="100"/>
      <c r="GZ252" s="100"/>
      <c r="HA252" s="100"/>
      <c r="HB252" s="100"/>
      <c r="HC252" s="100"/>
      <c r="HD252" s="100"/>
      <c r="HE252" s="100"/>
      <c r="HF252" s="100"/>
      <c r="HG252" s="100"/>
      <c r="HH252" s="100"/>
      <c r="HI252" s="100"/>
      <c r="HJ252" s="100"/>
      <c r="HK252" s="100"/>
      <c r="HL252" s="100"/>
      <c r="HM252" s="100"/>
      <c r="HN252" s="100"/>
      <c r="HO252" s="100"/>
      <c r="HP252" s="100"/>
    </row>
    <row r="253" spans="1:224" s="101" customFormat="1">
      <c r="A253" s="119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EJ253" s="100"/>
      <c r="EK253" s="100"/>
      <c r="EL253" s="100"/>
      <c r="EM253" s="100"/>
      <c r="EN253" s="100"/>
      <c r="EO253" s="100"/>
      <c r="EP253" s="100"/>
      <c r="EQ253" s="100"/>
      <c r="ER253" s="100"/>
      <c r="ES253" s="100"/>
      <c r="ET253" s="100"/>
      <c r="EU253" s="100"/>
      <c r="EV253" s="100"/>
      <c r="EW253" s="100"/>
      <c r="EX253" s="100"/>
      <c r="EY253" s="100"/>
      <c r="EZ253" s="100"/>
      <c r="FA253" s="100"/>
      <c r="FB253" s="100"/>
      <c r="FC253" s="100"/>
      <c r="FD253" s="100"/>
      <c r="FE253" s="100"/>
      <c r="FF253" s="100"/>
      <c r="FG253" s="100"/>
      <c r="FH253" s="100"/>
      <c r="FI253" s="100"/>
      <c r="FJ253" s="100"/>
      <c r="FK253" s="100"/>
      <c r="FL253" s="100"/>
      <c r="FM253" s="100"/>
      <c r="FN253" s="100"/>
      <c r="FO253" s="100"/>
      <c r="FP253" s="100"/>
      <c r="FQ253" s="100"/>
      <c r="FR253" s="100"/>
      <c r="FS253" s="100"/>
      <c r="FT253" s="100"/>
      <c r="FU253" s="100"/>
      <c r="FV253" s="100"/>
      <c r="FW253" s="100"/>
      <c r="FX253" s="100"/>
      <c r="FY253" s="100"/>
      <c r="FZ253" s="100"/>
      <c r="GA253" s="100"/>
      <c r="GB253" s="100"/>
      <c r="GC253" s="100"/>
      <c r="GD253" s="100"/>
      <c r="GE253" s="100"/>
      <c r="GF253" s="100"/>
      <c r="GG253" s="100"/>
      <c r="GH253" s="100"/>
      <c r="GI253" s="100"/>
      <c r="GJ253" s="100"/>
      <c r="GK253" s="100"/>
      <c r="GL253" s="100"/>
      <c r="GM253" s="100"/>
      <c r="GN253" s="100"/>
      <c r="GO253" s="100"/>
      <c r="GP253" s="100"/>
      <c r="GQ253" s="100"/>
      <c r="GR253" s="100"/>
      <c r="GS253" s="100"/>
      <c r="GT253" s="100"/>
      <c r="GU253" s="100"/>
      <c r="GV253" s="100"/>
      <c r="GW253" s="100"/>
      <c r="GX253" s="100"/>
      <c r="GY253" s="100"/>
      <c r="GZ253" s="100"/>
      <c r="HA253" s="100"/>
      <c r="HB253" s="100"/>
      <c r="HC253" s="100"/>
      <c r="HD253" s="100"/>
      <c r="HE253" s="100"/>
      <c r="HF253" s="100"/>
      <c r="HG253" s="100"/>
      <c r="HH253" s="100"/>
      <c r="HI253" s="100"/>
      <c r="HJ253" s="100"/>
      <c r="HK253" s="100"/>
      <c r="HL253" s="100"/>
      <c r="HM253" s="100"/>
      <c r="HN253" s="100"/>
      <c r="HO253" s="100"/>
      <c r="HP253" s="100"/>
    </row>
    <row r="254" spans="1:224" s="101" customFormat="1">
      <c r="A254" s="119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EJ254" s="100"/>
      <c r="EK254" s="100"/>
      <c r="EL254" s="100"/>
      <c r="EM254" s="100"/>
      <c r="EN254" s="100"/>
      <c r="EO254" s="100"/>
      <c r="EP254" s="100"/>
      <c r="EQ254" s="100"/>
      <c r="ER254" s="100"/>
      <c r="ES254" s="100"/>
      <c r="ET254" s="100"/>
      <c r="EU254" s="100"/>
      <c r="EV254" s="100"/>
      <c r="EW254" s="100"/>
      <c r="EX254" s="100"/>
      <c r="EY254" s="100"/>
      <c r="EZ254" s="100"/>
      <c r="FA254" s="100"/>
      <c r="FB254" s="100"/>
      <c r="FC254" s="100"/>
      <c r="FD254" s="100"/>
      <c r="FE254" s="100"/>
      <c r="FF254" s="100"/>
      <c r="FG254" s="100"/>
      <c r="FH254" s="100"/>
      <c r="FI254" s="100"/>
      <c r="FJ254" s="100"/>
      <c r="FK254" s="100"/>
      <c r="FL254" s="100"/>
      <c r="FM254" s="100"/>
      <c r="FN254" s="100"/>
      <c r="FO254" s="100"/>
      <c r="FP254" s="100"/>
      <c r="FQ254" s="100"/>
      <c r="FR254" s="100"/>
      <c r="FS254" s="100"/>
      <c r="FT254" s="100"/>
      <c r="FU254" s="100"/>
      <c r="FV254" s="100"/>
      <c r="FW254" s="100"/>
      <c r="FX254" s="100"/>
      <c r="FY254" s="100"/>
      <c r="FZ254" s="100"/>
      <c r="GA254" s="100"/>
      <c r="GB254" s="100"/>
      <c r="GC254" s="100"/>
      <c r="GD254" s="100"/>
      <c r="GE254" s="100"/>
      <c r="GF254" s="100"/>
      <c r="GG254" s="100"/>
      <c r="GH254" s="100"/>
      <c r="GI254" s="100"/>
      <c r="GJ254" s="100"/>
      <c r="GK254" s="100"/>
      <c r="GL254" s="100"/>
      <c r="GM254" s="100"/>
      <c r="GN254" s="100"/>
      <c r="GO254" s="100"/>
      <c r="GP254" s="100"/>
      <c r="GQ254" s="100"/>
      <c r="GR254" s="100"/>
      <c r="GS254" s="100"/>
      <c r="GT254" s="100"/>
      <c r="GU254" s="100"/>
      <c r="GV254" s="100"/>
      <c r="GW254" s="100"/>
      <c r="GX254" s="100"/>
      <c r="GY254" s="100"/>
      <c r="GZ254" s="100"/>
      <c r="HA254" s="100"/>
      <c r="HB254" s="100"/>
      <c r="HC254" s="100"/>
      <c r="HD254" s="100"/>
      <c r="HE254" s="100"/>
      <c r="HF254" s="100"/>
      <c r="HG254" s="100"/>
      <c r="HH254" s="100"/>
      <c r="HI254" s="100"/>
      <c r="HJ254" s="100"/>
      <c r="HK254" s="100"/>
      <c r="HL254" s="100"/>
      <c r="HM254" s="100"/>
      <c r="HN254" s="100"/>
      <c r="HO254" s="100"/>
      <c r="HP254" s="100"/>
    </row>
    <row r="255" spans="1:224" s="101" customFormat="1">
      <c r="A255" s="119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EJ255" s="100"/>
      <c r="EK255" s="100"/>
      <c r="EL255" s="100"/>
      <c r="EM255" s="100"/>
      <c r="EN255" s="100"/>
      <c r="EO255" s="100"/>
      <c r="EP255" s="100"/>
      <c r="EQ255" s="100"/>
      <c r="ER255" s="100"/>
      <c r="ES255" s="100"/>
      <c r="ET255" s="100"/>
      <c r="EU255" s="100"/>
      <c r="EV255" s="100"/>
      <c r="EW255" s="100"/>
      <c r="EX255" s="100"/>
      <c r="EY255" s="100"/>
      <c r="EZ255" s="100"/>
      <c r="FA255" s="100"/>
      <c r="FB255" s="100"/>
      <c r="FC255" s="100"/>
      <c r="FD255" s="100"/>
      <c r="FE255" s="100"/>
      <c r="FF255" s="100"/>
      <c r="FG255" s="100"/>
      <c r="FH255" s="100"/>
      <c r="FI255" s="100"/>
      <c r="FJ255" s="100"/>
      <c r="FK255" s="100"/>
      <c r="FL255" s="100"/>
      <c r="FM255" s="100"/>
      <c r="FN255" s="100"/>
      <c r="FO255" s="100"/>
      <c r="FP255" s="100"/>
      <c r="FQ255" s="100"/>
      <c r="FR255" s="100"/>
      <c r="FS255" s="100"/>
      <c r="FT255" s="100"/>
      <c r="FU255" s="100"/>
      <c r="FV255" s="100"/>
      <c r="FW255" s="100"/>
      <c r="FX255" s="100"/>
      <c r="FY255" s="100"/>
      <c r="FZ255" s="100"/>
      <c r="GA255" s="100"/>
      <c r="GB255" s="100"/>
      <c r="GC255" s="100"/>
      <c r="GD255" s="100"/>
      <c r="GE255" s="100"/>
      <c r="GF255" s="100"/>
      <c r="GG255" s="100"/>
      <c r="GH255" s="100"/>
      <c r="GI255" s="100"/>
      <c r="GJ255" s="100"/>
      <c r="GK255" s="100"/>
      <c r="GL255" s="100"/>
      <c r="GM255" s="100"/>
      <c r="GN255" s="100"/>
      <c r="GO255" s="100"/>
      <c r="GP255" s="100"/>
      <c r="GQ255" s="100"/>
      <c r="GR255" s="100"/>
      <c r="GS255" s="100"/>
      <c r="GT255" s="100"/>
      <c r="GU255" s="100"/>
      <c r="GV255" s="100"/>
      <c r="GW255" s="100"/>
      <c r="GX255" s="100"/>
      <c r="GY255" s="100"/>
      <c r="GZ255" s="100"/>
      <c r="HA255" s="100"/>
      <c r="HB255" s="100"/>
      <c r="HC255" s="100"/>
      <c r="HD255" s="100"/>
      <c r="HE255" s="100"/>
      <c r="HF255" s="100"/>
      <c r="HG255" s="100"/>
      <c r="HH255" s="100"/>
      <c r="HI255" s="100"/>
      <c r="HJ255" s="100"/>
      <c r="HK255" s="100"/>
      <c r="HL255" s="100"/>
      <c r="HM255" s="100"/>
      <c r="HN255" s="100"/>
      <c r="HO255" s="100"/>
      <c r="HP255" s="100"/>
    </row>
    <row r="256" spans="1:224" s="101" customFormat="1">
      <c r="A256" s="119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EJ256" s="100"/>
      <c r="EK256" s="100"/>
      <c r="EL256" s="100"/>
      <c r="EM256" s="100"/>
      <c r="EN256" s="100"/>
      <c r="EO256" s="100"/>
      <c r="EP256" s="100"/>
      <c r="EQ256" s="100"/>
      <c r="ER256" s="100"/>
      <c r="ES256" s="100"/>
      <c r="ET256" s="100"/>
      <c r="EU256" s="100"/>
      <c r="EV256" s="100"/>
      <c r="EW256" s="100"/>
      <c r="EX256" s="100"/>
      <c r="EY256" s="100"/>
      <c r="EZ256" s="100"/>
      <c r="FA256" s="100"/>
      <c r="FB256" s="100"/>
      <c r="FC256" s="100"/>
      <c r="FD256" s="100"/>
      <c r="FE256" s="100"/>
      <c r="FF256" s="100"/>
      <c r="FG256" s="100"/>
      <c r="FH256" s="100"/>
      <c r="FI256" s="100"/>
      <c r="FJ256" s="100"/>
      <c r="FK256" s="100"/>
      <c r="FL256" s="100"/>
      <c r="FM256" s="100"/>
      <c r="FN256" s="100"/>
      <c r="FO256" s="100"/>
      <c r="FP256" s="100"/>
      <c r="FQ256" s="100"/>
      <c r="FR256" s="100"/>
      <c r="FS256" s="100"/>
      <c r="FT256" s="100"/>
      <c r="FU256" s="100"/>
      <c r="FV256" s="100"/>
      <c r="FW256" s="100"/>
      <c r="FX256" s="100"/>
      <c r="FY256" s="100"/>
      <c r="FZ256" s="100"/>
      <c r="GA256" s="100"/>
      <c r="GB256" s="100"/>
      <c r="GC256" s="100"/>
      <c r="GD256" s="100"/>
      <c r="GE256" s="100"/>
      <c r="GF256" s="100"/>
      <c r="GG256" s="100"/>
      <c r="GH256" s="100"/>
      <c r="GI256" s="100"/>
      <c r="GJ256" s="100"/>
      <c r="GK256" s="100"/>
      <c r="GL256" s="100"/>
      <c r="GM256" s="100"/>
      <c r="GN256" s="100"/>
      <c r="GO256" s="100"/>
      <c r="GP256" s="100"/>
      <c r="GQ256" s="100"/>
      <c r="GR256" s="100"/>
      <c r="GS256" s="100"/>
      <c r="GT256" s="100"/>
      <c r="GU256" s="100"/>
      <c r="GV256" s="100"/>
      <c r="GW256" s="100"/>
      <c r="GX256" s="100"/>
      <c r="GY256" s="100"/>
      <c r="GZ256" s="100"/>
      <c r="HA256" s="100"/>
      <c r="HB256" s="100"/>
      <c r="HC256" s="100"/>
      <c r="HD256" s="100"/>
      <c r="HE256" s="100"/>
      <c r="HF256" s="100"/>
      <c r="HG256" s="100"/>
      <c r="HH256" s="100"/>
      <c r="HI256" s="100"/>
      <c r="HJ256" s="100"/>
      <c r="HK256" s="100"/>
      <c r="HL256" s="100"/>
      <c r="HM256" s="100"/>
      <c r="HN256" s="100"/>
      <c r="HO256" s="100"/>
      <c r="HP256" s="100"/>
    </row>
    <row r="257" spans="1:224" s="101" customFormat="1">
      <c r="A257" s="119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  <c r="EO257" s="100"/>
      <c r="EP257" s="100"/>
      <c r="EQ257" s="100"/>
      <c r="ER257" s="100"/>
      <c r="ES257" s="100"/>
      <c r="ET257" s="100"/>
      <c r="EU257" s="100"/>
      <c r="EV257" s="100"/>
      <c r="EW257" s="100"/>
      <c r="EX257" s="100"/>
      <c r="EY257" s="100"/>
      <c r="EZ257" s="100"/>
      <c r="FA257" s="100"/>
      <c r="FB257" s="100"/>
      <c r="FC257" s="100"/>
      <c r="FD257" s="100"/>
      <c r="FE257" s="100"/>
      <c r="FF257" s="100"/>
      <c r="FG257" s="100"/>
      <c r="FH257" s="100"/>
      <c r="FI257" s="100"/>
      <c r="FJ257" s="100"/>
      <c r="FK257" s="100"/>
      <c r="FL257" s="100"/>
      <c r="FM257" s="100"/>
      <c r="FN257" s="100"/>
      <c r="FO257" s="100"/>
      <c r="FP257" s="100"/>
      <c r="FQ257" s="100"/>
      <c r="FR257" s="100"/>
      <c r="FS257" s="100"/>
      <c r="FT257" s="100"/>
      <c r="FU257" s="100"/>
      <c r="FV257" s="100"/>
      <c r="FW257" s="100"/>
      <c r="FX257" s="100"/>
      <c r="FY257" s="100"/>
      <c r="FZ257" s="100"/>
      <c r="GA257" s="100"/>
      <c r="GB257" s="100"/>
      <c r="GC257" s="100"/>
      <c r="GD257" s="100"/>
      <c r="GE257" s="100"/>
      <c r="GF257" s="100"/>
      <c r="GG257" s="100"/>
      <c r="GH257" s="100"/>
      <c r="GI257" s="100"/>
      <c r="GJ257" s="100"/>
      <c r="GK257" s="100"/>
      <c r="GL257" s="100"/>
      <c r="GM257" s="100"/>
      <c r="GN257" s="100"/>
      <c r="GO257" s="100"/>
      <c r="GP257" s="100"/>
      <c r="GQ257" s="100"/>
      <c r="GR257" s="100"/>
      <c r="GS257" s="100"/>
      <c r="GT257" s="100"/>
      <c r="GU257" s="100"/>
      <c r="GV257" s="100"/>
      <c r="GW257" s="100"/>
      <c r="GX257" s="100"/>
      <c r="GY257" s="100"/>
      <c r="GZ257" s="100"/>
      <c r="HA257" s="100"/>
      <c r="HB257" s="100"/>
      <c r="HC257" s="100"/>
      <c r="HD257" s="100"/>
      <c r="HE257" s="100"/>
      <c r="HF257" s="100"/>
      <c r="HG257" s="100"/>
      <c r="HH257" s="100"/>
      <c r="HI257" s="100"/>
      <c r="HJ257" s="100"/>
      <c r="HK257" s="100"/>
      <c r="HL257" s="100"/>
      <c r="HM257" s="100"/>
      <c r="HN257" s="100"/>
      <c r="HO257" s="100"/>
      <c r="HP257" s="100"/>
    </row>
    <row r="258" spans="1:224" s="101" customFormat="1">
      <c r="A258" s="119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EJ258" s="100"/>
      <c r="EK258" s="100"/>
      <c r="EL258" s="100"/>
      <c r="EM258" s="100"/>
      <c r="EN258" s="100"/>
      <c r="EO258" s="100"/>
      <c r="EP258" s="100"/>
      <c r="EQ258" s="100"/>
      <c r="ER258" s="100"/>
      <c r="ES258" s="100"/>
      <c r="ET258" s="100"/>
      <c r="EU258" s="100"/>
      <c r="EV258" s="100"/>
      <c r="EW258" s="100"/>
      <c r="EX258" s="100"/>
      <c r="EY258" s="100"/>
      <c r="EZ258" s="100"/>
      <c r="FA258" s="100"/>
      <c r="FB258" s="100"/>
      <c r="FC258" s="100"/>
      <c r="FD258" s="100"/>
      <c r="FE258" s="100"/>
      <c r="FF258" s="100"/>
      <c r="FG258" s="100"/>
      <c r="FH258" s="100"/>
      <c r="FI258" s="100"/>
      <c r="FJ258" s="100"/>
      <c r="FK258" s="100"/>
      <c r="FL258" s="100"/>
      <c r="FM258" s="100"/>
      <c r="FN258" s="100"/>
      <c r="FO258" s="100"/>
      <c r="FP258" s="100"/>
      <c r="FQ258" s="100"/>
      <c r="FR258" s="100"/>
      <c r="FS258" s="100"/>
      <c r="FT258" s="100"/>
      <c r="FU258" s="100"/>
      <c r="FV258" s="100"/>
      <c r="FW258" s="100"/>
      <c r="FX258" s="100"/>
      <c r="FY258" s="100"/>
      <c r="FZ258" s="100"/>
      <c r="GA258" s="100"/>
      <c r="GB258" s="100"/>
      <c r="GC258" s="100"/>
      <c r="GD258" s="100"/>
      <c r="GE258" s="100"/>
      <c r="GF258" s="100"/>
      <c r="GG258" s="100"/>
      <c r="GH258" s="100"/>
      <c r="GI258" s="100"/>
      <c r="GJ258" s="100"/>
      <c r="GK258" s="100"/>
      <c r="GL258" s="100"/>
      <c r="GM258" s="100"/>
      <c r="GN258" s="100"/>
      <c r="GO258" s="100"/>
      <c r="GP258" s="100"/>
      <c r="GQ258" s="100"/>
      <c r="GR258" s="100"/>
      <c r="GS258" s="100"/>
      <c r="GT258" s="100"/>
      <c r="GU258" s="100"/>
      <c r="GV258" s="100"/>
      <c r="GW258" s="100"/>
      <c r="GX258" s="100"/>
      <c r="GY258" s="100"/>
      <c r="GZ258" s="100"/>
      <c r="HA258" s="100"/>
      <c r="HB258" s="100"/>
      <c r="HC258" s="100"/>
      <c r="HD258" s="100"/>
      <c r="HE258" s="100"/>
      <c r="HF258" s="100"/>
      <c r="HG258" s="100"/>
      <c r="HH258" s="100"/>
      <c r="HI258" s="100"/>
      <c r="HJ258" s="100"/>
      <c r="HK258" s="100"/>
      <c r="HL258" s="100"/>
      <c r="HM258" s="100"/>
      <c r="HN258" s="100"/>
      <c r="HO258" s="100"/>
      <c r="HP258" s="100"/>
    </row>
    <row r="259" spans="1:224" s="101" customFormat="1">
      <c r="A259" s="119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EJ259" s="100"/>
      <c r="EK259" s="100"/>
      <c r="EL259" s="100"/>
      <c r="EM259" s="100"/>
      <c r="EN259" s="100"/>
      <c r="EO259" s="100"/>
      <c r="EP259" s="100"/>
      <c r="EQ259" s="100"/>
      <c r="ER259" s="100"/>
      <c r="ES259" s="100"/>
      <c r="ET259" s="100"/>
      <c r="EU259" s="100"/>
      <c r="EV259" s="100"/>
      <c r="EW259" s="100"/>
      <c r="EX259" s="100"/>
      <c r="EY259" s="100"/>
      <c r="EZ259" s="100"/>
      <c r="FA259" s="100"/>
      <c r="FB259" s="100"/>
      <c r="FC259" s="100"/>
      <c r="FD259" s="100"/>
      <c r="FE259" s="100"/>
      <c r="FF259" s="100"/>
      <c r="FG259" s="100"/>
      <c r="FH259" s="100"/>
      <c r="FI259" s="100"/>
      <c r="FJ259" s="100"/>
      <c r="FK259" s="100"/>
      <c r="FL259" s="100"/>
      <c r="FM259" s="100"/>
      <c r="FN259" s="100"/>
      <c r="FO259" s="100"/>
      <c r="FP259" s="100"/>
      <c r="FQ259" s="100"/>
      <c r="FR259" s="100"/>
      <c r="FS259" s="100"/>
      <c r="FT259" s="100"/>
      <c r="FU259" s="100"/>
      <c r="FV259" s="100"/>
      <c r="FW259" s="100"/>
      <c r="FX259" s="100"/>
      <c r="FY259" s="100"/>
      <c r="FZ259" s="100"/>
      <c r="GA259" s="100"/>
      <c r="GB259" s="100"/>
      <c r="GC259" s="100"/>
      <c r="GD259" s="100"/>
      <c r="GE259" s="100"/>
      <c r="GF259" s="100"/>
      <c r="GG259" s="100"/>
      <c r="GH259" s="100"/>
      <c r="GI259" s="100"/>
      <c r="GJ259" s="100"/>
      <c r="GK259" s="100"/>
      <c r="GL259" s="100"/>
      <c r="GM259" s="100"/>
      <c r="GN259" s="100"/>
      <c r="GO259" s="100"/>
      <c r="GP259" s="100"/>
      <c r="GQ259" s="100"/>
      <c r="GR259" s="100"/>
      <c r="GS259" s="100"/>
      <c r="GT259" s="100"/>
      <c r="GU259" s="100"/>
      <c r="GV259" s="100"/>
      <c r="GW259" s="100"/>
      <c r="GX259" s="100"/>
      <c r="GY259" s="100"/>
      <c r="GZ259" s="100"/>
      <c r="HA259" s="100"/>
      <c r="HB259" s="100"/>
      <c r="HC259" s="100"/>
      <c r="HD259" s="100"/>
      <c r="HE259" s="100"/>
      <c r="HF259" s="100"/>
      <c r="HG259" s="100"/>
      <c r="HH259" s="100"/>
      <c r="HI259" s="100"/>
      <c r="HJ259" s="100"/>
      <c r="HK259" s="100"/>
      <c r="HL259" s="100"/>
      <c r="HM259" s="100"/>
      <c r="HN259" s="100"/>
      <c r="HO259" s="100"/>
      <c r="HP259" s="100"/>
    </row>
    <row r="260" spans="1:224" s="101" customFormat="1">
      <c r="A260" s="119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EJ260" s="100"/>
      <c r="EK260" s="100"/>
      <c r="EL260" s="100"/>
      <c r="EM260" s="100"/>
      <c r="EN260" s="100"/>
      <c r="EO260" s="100"/>
      <c r="EP260" s="100"/>
      <c r="EQ260" s="100"/>
      <c r="ER260" s="100"/>
      <c r="ES260" s="100"/>
      <c r="ET260" s="100"/>
      <c r="EU260" s="100"/>
      <c r="EV260" s="100"/>
      <c r="EW260" s="100"/>
      <c r="EX260" s="100"/>
      <c r="EY260" s="100"/>
      <c r="EZ260" s="100"/>
      <c r="FA260" s="100"/>
      <c r="FB260" s="100"/>
      <c r="FC260" s="100"/>
      <c r="FD260" s="100"/>
      <c r="FE260" s="100"/>
      <c r="FF260" s="100"/>
      <c r="FG260" s="100"/>
      <c r="FH260" s="100"/>
      <c r="FI260" s="100"/>
      <c r="FJ260" s="100"/>
      <c r="FK260" s="100"/>
      <c r="FL260" s="100"/>
      <c r="FM260" s="100"/>
      <c r="FN260" s="100"/>
      <c r="FO260" s="100"/>
      <c r="FP260" s="100"/>
      <c r="FQ260" s="100"/>
      <c r="FR260" s="100"/>
      <c r="FS260" s="100"/>
      <c r="FT260" s="100"/>
      <c r="FU260" s="100"/>
      <c r="FV260" s="100"/>
      <c r="FW260" s="100"/>
      <c r="FX260" s="100"/>
      <c r="FY260" s="100"/>
      <c r="FZ260" s="100"/>
      <c r="GA260" s="100"/>
      <c r="GB260" s="100"/>
      <c r="GC260" s="100"/>
      <c r="GD260" s="100"/>
      <c r="GE260" s="100"/>
      <c r="GF260" s="100"/>
      <c r="GG260" s="100"/>
      <c r="GH260" s="100"/>
      <c r="GI260" s="100"/>
      <c r="GJ260" s="100"/>
      <c r="GK260" s="100"/>
      <c r="GL260" s="100"/>
      <c r="GM260" s="100"/>
      <c r="GN260" s="100"/>
      <c r="GO260" s="100"/>
      <c r="GP260" s="100"/>
      <c r="GQ260" s="100"/>
      <c r="GR260" s="100"/>
      <c r="GS260" s="100"/>
      <c r="GT260" s="100"/>
      <c r="GU260" s="100"/>
      <c r="GV260" s="100"/>
      <c r="GW260" s="100"/>
      <c r="GX260" s="100"/>
      <c r="GY260" s="100"/>
      <c r="GZ260" s="100"/>
      <c r="HA260" s="100"/>
      <c r="HB260" s="100"/>
      <c r="HC260" s="100"/>
      <c r="HD260" s="100"/>
      <c r="HE260" s="100"/>
      <c r="HF260" s="100"/>
      <c r="HG260" s="100"/>
      <c r="HH260" s="100"/>
      <c r="HI260" s="100"/>
      <c r="HJ260" s="100"/>
      <c r="HK260" s="100"/>
      <c r="HL260" s="100"/>
      <c r="HM260" s="100"/>
      <c r="HN260" s="100"/>
      <c r="HO260" s="100"/>
      <c r="HP260" s="100"/>
    </row>
    <row r="261" spans="1:224" s="101" customFormat="1">
      <c r="A261" s="119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EJ261" s="100"/>
      <c r="EK261" s="100"/>
      <c r="EL261" s="100"/>
      <c r="EM261" s="100"/>
      <c r="EN261" s="100"/>
      <c r="EO261" s="100"/>
      <c r="EP261" s="100"/>
      <c r="EQ261" s="100"/>
      <c r="ER261" s="100"/>
      <c r="ES261" s="100"/>
      <c r="ET261" s="100"/>
      <c r="EU261" s="100"/>
      <c r="EV261" s="100"/>
      <c r="EW261" s="100"/>
      <c r="EX261" s="100"/>
      <c r="EY261" s="100"/>
      <c r="EZ261" s="100"/>
      <c r="FA261" s="100"/>
      <c r="FB261" s="100"/>
      <c r="FC261" s="100"/>
      <c r="FD261" s="100"/>
      <c r="FE261" s="100"/>
      <c r="FF261" s="100"/>
      <c r="FG261" s="100"/>
      <c r="FH261" s="100"/>
      <c r="FI261" s="100"/>
      <c r="FJ261" s="100"/>
      <c r="FK261" s="100"/>
      <c r="FL261" s="100"/>
      <c r="FM261" s="100"/>
      <c r="FN261" s="100"/>
      <c r="FO261" s="100"/>
      <c r="FP261" s="100"/>
      <c r="FQ261" s="100"/>
      <c r="FR261" s="100"/>
      <c r="FS261" s="100"/>
      <c r="FT261" s="100"/>
      <c r="FU261" s="100"/>
      <c r="FV261" s="100"/>
      <c r="FW261" s="100"/>
      <c r="FX261" s="100"/>
      <c r="FY261" s="100"/>
      <c r="FZ261" s="100"/>
      <c r="GA261" s="100"/>
      <c r="GB261" s="100"/>
      <c r="GC261" s="100"/>
      <c r="GD261" s="100"/>
      <c r="GE261" s="100"/>
      <c r="GF261" s="100"/>
      <c r="GG261" s="100"/>
      <c r="GH261" s="100"/>
      <c r="GI261" s="100"/>
      <c r="GJ261" s="100"/>
      <c r="GK261" s="100"/>
      <c r="GL261" s="100"/>
      <c r="GM261" s="100"/>
      <c r="GN261" s="100"/>
      <c r="GO261" s="100"/>
      <c r="GP261" s="100"/>
      <c r="GQ261" s="100"/>
      <c r="GR261" s="100"/>
      <c r="GS261" s="100"/>
      <c r="GT261" s="100"/>
      <c r="GU261" s="100"/>
      <c r="GV261" s="100"/>
      <c r="GW261" s="100"/>
      <c r="GX261" s="100"/>
      <c r="GY261" s="100"/>
      <c r="GZ261" s="100"/>
      <c r="HA261" s="100"/>
      <c r="HB261" s="100"/>
      <c r="HC261" s="100"/>
      <c r="HD261" s="100"/>
      <c r="HE261" s="100"/>
      <c r="HF261" s="100"/>
      <c r="HG261" s="100"/>
      <c r="HH261" s="100"/>
      <c r="HI261" s="100"/>
      <c r="HJ261" s="100"/>
      <c r="HK261" s="100"/>
      <c r="HL261" s="100"/>
      <c r="HM261" s="100"/>
      <c r="HN261" s="100"/>
      <c r="HO261" s="100"/>
      <c r="HP261" s="100"/>
    </row>
    <row r="262" spans="1:224" s="101" customFormat="1">
      <c r="A262" s="119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EJ262" s="100"/>
      <c r="EK262" s="100"/>
      <c r="EL262" s="100"/>
      <c r="EM262" s="100"/>
      <c r="EN262" s="100"/>
      <c r="EO262" s="100"/>
      <c r="EP262" s="100"/>
      <c r="EQ262" s="100"/>
      <c r="ER262" s="100"/>
      <c r="ES262" s="100"/>
      <c r="ET262" s="100"/>
      <c r="EU262" s="100"/>
      <c r="EV262" s="100"/>
      <c r="EW262" s="100"/>
      <c r="EX262" s="100"/>
      <c r="EY262" s="100"/>
      <c r="EZ262" s="100"/>
      <c r="FA262" s="100"/>
      <c r="FB262" s="100"/>
      <c r="FC262" s="100"/>
      <c r="FD262" s="100"/>
      <c r="FE262" s="100"/>
      <c r="FF262" s="100"/>
      <c r="FG262" s="100"/>
      <c r="FH262" s="100"/>
      <c r="FI262" s="100"/>
      <c r="FJ262" s="100"/>
      <c r="FK262" s="100"/>
      <c r="FL262" s="100"/>
      <c r="FM262" s="100"/>
      <c r="FN262" s="100"/>
      <c r="FO262" s="100"/>
      <c r="FP262" s="100"/>
      <c r="FQ262" s="100"/>
      <c r="FR262" s="100"/>
      <c r="FS262" s="100"/>
      <c r="FT262" s="100"/>
      <c r="FU262" s="100"/>
      <c r="FV262" s="100"/>
      <c r="FW262" s="100"/>
      <c r="FX262" s="100"/>
      <c r="FY262" s="100"/>
      <c r="FZ262" s="100"/>
      <c r="GA262" s="100"/>
      <c r="GB262" s="100"/>
      <c r="GC262" s="100"/>
      <c r="GD262" s="100"/>
      <c r="GE262" s="100"/>
      <c r="GF262" s="100"/>
      <c r="GG262" s="100"/>
      <c r="GH262" s="100"/>
      <c r="GI262" s="100"/>
      <c r="GJ262" s="100"/>
      <c r="GK262" s="100"/>
      <c r="GL262" s="100"/>
      <c r="GM262" s="100"/>
      <c r="GN262" s="100"/>
      <c r="GO262" s="100"/>
      <c r="GP262" s="100"/>
      <c r="GQ262" s="100"/>
      <c r="GR262" s="100"/>
      <c r="GS262" s="100"/>
      <c r="GT262" s="100"/>
      <c r="GU262" s="100"/>
      <c r="GV262" s="100"/>
      <c r="GW262" s="100"/>
      <c r="GX262" s="100"/>
      <c r="GY262" s="100"/>
      <c r="GZ262" s="100"/>
      <c r="HA262" s="100"/>
      <c r="HB262" s="100"/>
      <c r="HC262" s="100"/>
      <c r="HD262" s="100"/>
      <c r="HE262" s="100"/>
      <c r="HF262" s="100"/>
      <c r="HG262" s="100"/>
      <c r="HH262" s="100"/>
      <c r="HI262" s="100"/>
      <c r="HJ262" s="100"/>
      <c r="HK262" s="100"/>
      <c r="HL262" s="100"/>
      <c r="HM262" s="100"/>
      <c r="HN262" s="100"/>
      <c r="HO262" s="100"/>
      <c r="HP262" s="100"/>
    </row>
    <row r="263" spans="1:224" s="101" customFormat="1">
      <c r="A263" s="119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EJ263" s="100"/>
      <c r="EK263" s="100"/>
      <c r="EL263" s="100"/>
      <c r="EM263" s="100"/>
      <c r="EN263" s="100"/>
      <c r="EO263" s="100"/>
      <c r="EP263" s="100"/>
      <c r="EQ263" s="100"/>
      <c r="ER263" s="100"/>
      <c r="ES263" s="100"/>
      <c r="ET263" s="100"/>
      <c r="EU263" s="100"/>
      <c r="EV263" s="100"/>
      <c r="EW263" s="100"/>
      <c r="EX263" s="100"/>
      <c r="EY263" s="100"/>
      <c r="EZ263" s="100"/>
      <c r="FA263" s="100"/>
      <c r="FB263" s="100"/>
      <c r="FC263" s="100"/>
      <c r="FD263" s="100"/>
      <c r="FE263" s="100"/>
      <c r="FF263" s="100"/>
      <c r="FG263" s="100"/>
      <c r="FH263" s="100"/>
      <c r="FI263" s="100"/>
      <c r="FJ263" s="100"/>
      <c r="FK263" s="100"/>
      <c r="FL263" s="100"/>
      <c r="FM263" s="100"/>
      <c r="FN263" s="100"/>
      <c r="FO263" s="100"/>
      <c r="FP263" s="100"/>
      <c r="FQ263" s="100"/>
      <c r="FR263" s="100"/>
      <c r="FS263" s="100"/>
      <c r="FT263" s="100"/>
      <c r="FU263" s="100"/>
      <c r="FV263" s="100"/>
      <c r="FW263" s="100"/>
      <c r="FX263" s="100"/>
      <c r="FY263" s="100"/>
      <c r="FZ263" s="100"/>
      <c r="GA263" s="100"/>
      <c r="GB263" s="100"/>
      <c r="GC263" s="100"/>
      <c r="GD263" s="100"/>
      <c r="GE263" s="100"/>
      <c r="GF263" s="100"/>
      <c r="GG263" s="100"/>
      <c r="GH263" s="100"/>
      <c r="GI263" s="100"/>
      <c r="GJ263" s="100"/>
      <c r="GK263" s="100"/>
      <c r="GL263" s="100"/>
      <c r="GM263" s="100"/>
      <c r="GN263" s="100"/>
      <c r="GO263" s="100"/>
      <c r="GP263" s="100"/>
      <c r="GQ263" s="100"/>
      <c r="GR263" s="100"/>
      <c r="GS263" s="100"/>
      <c r="GT263" s="100"/>
      <c r="GU263" s="100"/>
      <c r="GV263" s="100"/>
      <c r="GW263" s="100"/>
      <c r="GX263" s="100"/>
      <c r="GY263" s="100"/>
      <c r="GZ263" s="100"/>
      <c r="HA263" s="100"/>
      <c r="HB263" s="100"/>
      <c r="HC263" s="100"/>
      <c r="HD263" s="100"/>
      <c r="HE263" s="100"/>
      <c r="HF263" s="100"/>
      <c r="HG263" s="100"/>
      <c r="HH263" s="100"/>
      <c r="HI263" s="100"/>
      <c r="HJ263" s="100"/>
      <c r="HK263" s="100"/>
      <c r="HL263" s="100"/>
      <c r="HM263" s="100"/>
      <c r="HN263" s="100"/>
      <c r="HO263" s="100"/>
      <c r="HP263" s="100"/>
    </row>
    <row r="264" spans="1:224" s="101" customFormat="1">
      <c r="A264" s="119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EJ264" s="100"/>
      <c r="EK264" s="100"/>
      <c r="EL264" s="100"/>
      <c r="EM264" s="100"/>
      <c r="EN264" s="100"/>
      <c r="EO264" s="100"/>
      <c r="EP264" s="100"/>
      <c r="EQ264" s="100"/>
      <c r="ER264" s="100"/>
      <c r="ES264" s="100"/>
      <c r="ET264" s="100"/>
      <c r="EU264" s="100"/>
      <c r="EV264" s="100"/>
      <c r="EW264" s="100"/>
      <c r="EX264" s="100"/>
      <c r="EY264" s="100"/>
      <c r="EZ264" s="100"/>
      <c r="FA264" s="100"/>
      <c r="FB264" s="100"/>
      <c r="FC264" s="100"/>
      <c r="FD264" s="100"/>
      <c r="FE264" s="100"/>
      <c r="FF264" s="100"/>
      <c r="FG264" s="100"/>
      <c r="FH264" s="100"/>
      <c r="FI264" s="100"/>
      <c r="FJ264" s="100"/>
      <c r="FK264" s="100"/>
      <c r="FL264" s="100"/>
      <c r="FM264" s="100"/>
      <c r="FN264" s="100"/>
      <c r="FO264" s="100"/>
      <c r="FP264" s="100"/>
      <c r="FQ264" s="100"/>
      <c r="FR264" s="100"/>
      <c r="FS264" s="100"/>
      <c r="FT264" s="100"/>
      <c r="FU264" s="100"/>
      <c r="FV264" s="100"/>
      <c r="FW264" s="100"/>
      <c r="FX264" s="100"/>
      <c r="FY264" s="100"/>
      <c r="FZ264" s="100"/>
      <c r="GA264" s="100"/>
      <c r="GB264" s="100"/>
      <c r="GC264" s="100"/>
      <c r="GD264" s="100"/>
      <c r="GE264" s="100"/>
      <c r="GF264" s="100"/>
      <c r="GG264" s="100"/>
      <c r="GH264" s="100"/>
      <c r="GI264" s="100"/>
      <c r="GJ264" s="100"/>
      <c r="GK264" s="100"/>
      <c r="GL264" s="100"/>
      <c r="GM264" s="100"/>
      <c r="GN264" s="100"/>
      <c r="GO264" s="100"/>
      <c r="GP264" s="100"/>
      <c r="GQ264" s="100"/>
      <c r="GR264" s="100"/>
      <c r="GS264" s="100"/>
      <c r="GT264" s="100"/>
      <c r="GU264" s="100"/>
      <c r="GV264" s="100"/>
      <c r="GW264" s="100"/>
      <c r="GX264" s="100"/>
      <c r="GY264" s="100"/>
      <c r="GZ264" s="100"/>
      <c r="HA264" s="100"/>
      <c r="HB264" s="100"/>
      <c r="HC264" s="100"/>
      <c r="HD264" s="100"/>
      <c r="HE264" s="100"/>
      <c r="HF264" s="100"/>
      <c r="HG264" s="100"/>
      <c r="HH264" s="100"/>
      <c r="HI264" s="100"/>
      <c r="HJ264" s="100"/>
      <c r="HK264" s="100"/>
      <c r="HL264" s="100"/>
      <c r="HM264" s="100"/>
      <c r="HN264" s="100"/>
      <c r="HO264" s="100"/>
      <c r="HP264" s="100"/>
    </row>
    <row r="265" spans="1:224" s="101" customFormat="1">
      <c r="A265" s="119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EJ265" s="100"/>
      <c r="EK265" s="100"/>
      <c r="EL265" s="100"/>
      <c r="EM265" s="100"/>
      <c r="EN265" s="100"/>
      <c r="EO265" s="100"/>
      <c r="EP265" s="100"/>
      <c r="EQ265" s="100"/>
      <c r="ER265" s="100"/>
      <c r="ES265" s="100"/>
      <c r="ET265" s="100"/>
      <c r="EU265" s="100"/>
      <c r="EV265" s="100"/>
      <c r="EW265" s="100"/>
      <c r="EX265" s="100"/>
      <c r="EY265" s="100"/>
      <c r="EZ265" s="100"/>
      <c r="FA265" s="100"/>
      <c r="FB265" s="100"/>
      <c r="FC265" s="100"/>
      <c r="FD265" s="100"/>
      <c r="FE265" s="100"/>
      <c r="FF265" s="100"/>
      <c r="FG265" s="100"/>
      <c r="FH265" s="100"/>
      <c r="FI265" s="100"/>
      <c r="FJ265" s="100"/>
      <c r="FK265" s="100"/>
      <c r="FL265" s="100"/>
      <c r="FM265" s="100"/>
      <c r="FN265" s="100"/>
      <c r="FO265" s="100"/>
      <c r="FP265" s="100"/>
      <c r="FQ265" s="100"/>
      <c r="FR265" s="100"/>
      <c r="FS265" s="100"/>
      <c r="FT265" s="100"/>
      <c r="FU265" s="100"/>
      <c r="FV265" s="100"/>
      <c r="FW265" s="100"/>
      <c r="FX265" s="100"/>
      <c r="FY265" s="100"/>
      <c r="FZ265" s="100"/>
      <c r="GA265" s="100"/>
      <c r="GB265" s="100"/>
      <c r="GC265" s="100"/>
      <c r="GD265" s="100"/>
      <c r="GE265" s="100"/>
      <c r="GF265" s="100"/>
      <c r="GG265" s="100"/>
      <c r="GH265" s="100"/>
      <c r="GI265" s="100"/>
      <c r="GJ265" s="100"/>
      <c r="GK265" s="100"/>
      <c r="GL265" s="100"/>
      <c r="GM265" s="100"/>
      <c r="GN265" s="100"/>
      <c r="GO265" s="100"/>
      <c r="GP265" s="100"/>
      <c r="GQ265" s="100"/>
      <c r="GR265" s="100"/>
      <c r="GS265" s="100"/>
      <c r="GT265" s="100"/>
      <c r="GU265" s="100"/>
      <c r="GV265" s="100"/>
      <c r="GW265" s="100"/>
      <c r="GX265" s="100"/>
      <c r="GY265" s="100"/>
      <c r="GZ265" s="100"/>
      <c r="HA265" s="100"/>
      <c r="HB265" s="100"/>
      <c r="HC265" s="100"/>
      <c r="HD265" s="100"/>
      <c r="HE265" s="100"/>
      <c r="HF265" s="100"/>
      <c r="HG265" s="100"/>
      <c r="HH265" s="100"/>
      <c r="HI265" s="100"/>
      <c r="HJ265" s="100"/>
      <c r="HK265" s="100"/>
      <c r="HL265" s="100"/>
      <c r="HM265" s="100"/>
      <c r="HN265" s="100"/>
      <c r="HO265" s="100"/>
      <c r="HP265" s="100"/>
    </row>
    <row r="266" spans="1:224" s="101" customFormat="1">
      <c r="A266" s="119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EJ266" s="100"/>
      <c r="EK266" s="100"/>
      <c r="EL266" s="100"/>
      <c r="EM266" s="100"/>
      <c r="EN266" s="100"/>
      <c r="EO266" s="100"/>
      <c r="EP266" s="100"/>
      <c r="EQ266" s="100"/>
      <c r="ER266" s="100"/>
      <c r="ES266" s="100"/>
      <c r="ET266" s="100"/>
      <c r="EU266" s="100"/>
      <c r="EV266" s="100"/>
      <c r="EW266" s="100"/>
      <c r="EX266" s="100"/>
      <c r="EY266" s="100"/>
      <c r="EZ266" s="100"/>
      <c r="FA266" s="100"/>
      <c r="FB266" s="100"/>
      <c r="FC266" s="100"/>
      <c r="FD266" s="100"/>
      <c r="FE266" s="100"/>
      <c r="FF266" s="100"/>
      <c r="FG266" s="100"/>
      <c r="FH266" s="100"/>
      <c r="FI266" s="100"/>
      <c r="FJ266" s="100"/>
      <c r="FK266" s="100"/>
      <c r="FL266" s="100"/>
      <c r="FM266" s="100"/>
      <c r="FN266" s="100"/>
      <c r="FO266" s="100"/>
      <c r="FP266" s="100"/>
      <c r="FQ266" s="100"/>
      <c r="FR266" s="100"/>
      <c r="FS266" s="100"/>
      <c r="FT266" s="100"/>
      <c r="FU266" s="100"/>
      <c r="FV266" s="100"/>
      <c r="FW266" s="100"/>
      <c r="FX266" s="100"/>
      <c r="FY266" s="100"/>
      <c r="FZ266" s="100"/>
      <c r="GA266" s="100"/>
      <c r="GB266" s="100"/>
      <c r="GC266" s="100"/>
      <c r="GD266" s="100"/>
      <c r="GE266" s="100"/>
      <c r="GF266" s="100"/>
      <c r="GG266" s="100"/>
      <c r="GH266" s="100"/>
      <c r="GI266" s="100"/>
      <c r="GJ266" s="100"/>
      <c r="GK266" s="100"/>
      <c r="GL266" s="100"/>
      <c r="GM266" s="100"/>
      <c r="GN266" s="100"/>
      <c r="GO266" s="100"/>
      <c r="GP266" s="100"/>
      <c r="GQ266" s="100"/>
      <c r="GR266" s="100"/>
      <c r="GS266" s="100"/>
      <c r="GT266" s="100"/>
      <c r="GU266" s="100"/>
      <c r="GV266" s="100"/>
      <c r="GW266" s="100"/>
      <c r="GX266" s="100"/>
      <c r="GY266" s="100"/>
      <c r="GZ266" s="100"/>
      <c r="HA266" s="100"/>
      <c r="HB266" s="100"/>
      <c r="HC266" s="100"/>
      <c r="HD266" s="100"/>
      <c r="HE266" s="100"/>
      <c r="HF266" s="100"/>
      <c r="HG266" s="100"/>
      <c r="HH266" s="100"/>
      <c r="HI266" s="100"/>
      <c r="HJ266" s="100"/>
      <c r="HK266" s="100"/>
      <c r="HL266" s="100"/>
      <c r="HM266" s="100"/>
      <c r="HN266" s="100"/>
      <c r="HO266" s="100"/>
      <c r="HP266" s="100"/>
    </row>
    <row r="267" spans="1:224" s="101" customFormat="1">
      <c r="A267" s="119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EJ267" s="100"/>
      <c r="EK267" s="100"/>
      <c r="EL267" s="100"/>
      <c r="EM267" s="100"/>
      <c r="EN267" s="100"/>
      <c r="EO267" s="100"/>
      <c r="EP267" s="100"/>
      <c r="EQ267" s="100"/>
      <c r="ER267" s="100"/>
      <c r="ES267" s="100"/>
      <c r="ET267" s="100"/>
      <c r="EU267" s="100"/>
      <c r="EV267" s="100"/>
      <c r="EW267" s="100"/>
      <c r="EX267" s="100"/>
      <c r="EY267" s="100"/>
      <c r="EZ267" s="100"/>
      <c r="FA267" s="100"/>
      <c r="FB267" s="100"/>
      <c r="FC267" s="100"/>
      <c r="FD267" s="100"/>
      <c r="FE267" s="100"/>
      <c r="FF267" s="100"/>
      <c r="FG267" s="100"/>
      <c r="FH267" s="100"/>
      <c r="FI267" s="100"/>
      <c r="FJ267" s="100"/>
      <c r="FK267" s="100"/>
      <c r="FL267" s="100"/>
      <c r="FM267" s="100"/>
      <c r="FN267" s="100"/>
      <c r="FO267" s="100"/>
      <c r="FP267" s="100"/>
      <c r="FQ267" s="100"/>
      <c r="FR267" s="100"/>
      <c r="FS267" s="100"/>
      <c r="FT267" s="100"/>
      <c r="FU267" s="100"/>
      <c r="FV267" s="100"/>
      <c r="FW267" s="100"/>
      <c r="FX267" s="100"/>
      <c r="FY267" s="100"/>
      <c r="FZ267" s="100"/>
      <c r="GA267" s="100"/>
      <c r="GB267" s="100"/>
      <c r="GC267" s="100"/>
      <c r="GD267" s="100"/>
      <c r="GE267" s="100"/>
      <c r="GF267" s="100"/>
      <c r="GG267" s="100"/>
      <c r="GH267" s="100"/>
      <c r="GI267" s="100"/>
      <c r="GJ267" s="100"/>
      <c r="GK267" s="100"/>
      <c r="GL267" s="100"/>
      <c r="GM267" s="100"/>
      <c r="GN267" s="100"/>
      <c r="GO267" s="100"/>
      <c r="GP267" s="100"/>
      <c r="GQ267" s="100"/>
      <c r="GR267" s="100"/>
      <c r="GS267" s="100"/>
      <c r="GT267" s="100"/>
      <c r="GU267" s="100"/>
      <c r="GV267" s="100"/>
      <c r="GW267" s="100"/>
      <c r="GX267" s="100"/>
      <c r="GY267" s="100"/>
      <c r="GZ267" s="100"/>
      <c r="HA267" s="100"/>
      <c r="HB267" s="100"/>
      <c r="HC267" s="100"/>
      <c r="HD267" s="100"/>
      <c r="HE267" s="100"/>
      <c r="HF267" s="100"/>
      <c r="HG267" s="100"/>
      <c r="HH267" s="100"/>
      <c r="HI267" s="100"/>
      <c r="HJ267" s="100"/>
      <c r="HK267" s="100"/>
      <c r="HL267" s="100"/>
      <c r="HM267" s="100"/>
      <c r="HN267" s="100"/>
      <c r="HO267" s="100"/>
      <c r="HP267" s="100"/>
    </row>
    <row r="268" spans="1:224" s="101" customFormat="1">
      <c r="A268" s="119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EJ268" s="100"/>
      <c r="EK268" s="100"/>
      <c r="EL268" s="100"/>
      <c r="EM268" s="100"/>
      <c r="EN268" s="100"/>
      <c r="EO268" s="100"/>
      <c r="EP268" s="100"/>
      <c r="EQ268" s="100"/>
      <c r="ER268" s="100"/>
      <c r="ES268" s="100"/>
      <c r="ET268" s="100"/>
      <c r="EU268" s="100"/>
      <c r="EV268" s="100"/>
      <c r="EW268" s="100"/>
      <c r="EX268" s="100"/>
      <c r="EY268" s="100"/>
      <c r="EZ268" s="100"/>
      <c r="FA268" s="100"/>
      <c r="FB268" s="100"/>
      <c r="FC268" s="100"/>
      <c r="FD268" s="100"/>
      <c r="FE268" s="100"/>
      <c r="FF268" s="100"/>
      <c r="FG268" s="100"/>
      <c r="FH268" s="100"/>
      <c r="FI268" s="100"/>
      <c r="FJ268" s="100"/>
      <c r="FK268" s="100"/>
      <c r="FL268" s="100"/>
      <c r="FM268" s="100"/>
      <c r="FN268" s="100"/>
      <c r="FO268" s="100"/>
      <c r="FP268" s="100"/>
      <c r="FQ268" s="100"/>
      <c r="FR268" s="100"/>
      <c r="FS268" s="100"/>
      <c r="FT268" s="100"/>
      <c r="FU268" s="100"/>
      <c r="FV268" s="100"/>
      <c r="FW268" s="100"/>
      <c r="FX268" s="100"/>
      <c r="FY268" s="100"/>
      <c r="FZ268" s="100"/>
      <c r="GA268" s="100"/>
      <c r="GB268" s="100"/>
      <c r="GC268" s="100"/>
      <c r="GD268" s="100"/>
      <c r="GE268" s="100"/>
      <c r="GF268" s="100"/>
      <c r="GG268" s="100"/>
      <c r="GH268" s="100"/>
      <c r="GI268" s="100"/>
      <c r="GJ268" s="100"/>
      <c r="GK268" s="100"/>
      <c r="GL268" s="100"/>
      <c r="GM268" s="100"/>
      <c r="GN268" s="100"/>
      <c r="GO268" s="100"/>
      <c r="GP268" s="100"/>
      <c r="GQ268" s="100"/>
      <c r="GR268" s="100"/>
      <c r="GS268" s="100"/>
      <c r="GT268" s="100"/>
      <c r="GU268" s="100"/>
      <c r="GV268" s="100"/>
      <c r="GW268" s="100"/>
      <c r="GX268" s="100"/>
      <c r="GY268" s="100"/>
      <c r="GZ268" s="100"/>
      <c r="HA268" s="100"/>
      <c r="HB268" s="100"/>
      <c r="HC268" s="100"/>
      <c r="HD268" s="100"/>
      <c r="HE268" s="100"/>
      <c r="HF268" s="100"/>
      <c r="HG268" s="100"/>
      <c r="HH268" s="100"/>
      <c r="HI268" s="100"/>
      <c r="HJ268" s="100"/>
      <c r="HK268" s="100"/>
      <c r="HL268" s="100"/>
      <c r="HM268" s="100"/>
      <c r="HN268" s="100"/>
      <c r="HO268" s="100"/>
      <c r="HP268" s="100"/>
    </row>
    <row r="269" spans="1:224" s="101" customFormat="1">
      <c r="A269" s="119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EJ269" s="100"/>
      <c r="EK269" s="100"/>
      <c r="EL269" s="100"/>
      <c r="EM269" s="100"/>
      <c r="EN269" s="100"/>
      <c r="EO269" s="100"/>
      <c r="EP269" s="100"/>
      <c r="EQ269" s="100"/>
      <c r="ER269" s="100"/>
      <c r="ES269" s="100"/>
      <c r="ET269" s="100"/>
      <c r="EU269" s="100"/>
      <c r="EV269" s="100"/>
      <c r="EW269" s="100"/>
      <c r="EX269" s="100"/>
      <c r="EY269" s="100"/>
      <c r="EZ269" s="100"/>
      <c r="FA269" s="100"/>
      <c r="FB269" s="100"/>
      <c r="FC269" s="100"/>
      <c r="FD269" s="100"/>
      <c r="FE269" s="100"/>
      <c r="FF269" s="100"/>
      <c r="FG269" s="100"/>
      <c r="FH269" s="100"/>
      <c r="FI269" s="100"/>
      <c r="FJ269" s="100"/>
      <c r="FK269" s="100"/>
      <c r="FL269" s="100"/>
      <c r="FM269" s="100"/>
      <c r="FN269" s="100"/>
      <c r="FO269" s="100"/>
      <c r="FP269" s="100"/>
      <c r="FQ269" s="100"/>
      <c r="FR269" s="100"/>
      <c r="FS269" s="100"/>
      <c r="FT269" s="100"/>
      <c r="FU269" s="100"/>
      <c r="FV269" s="100"/>
      <c r="FW269" s="100"/>
      <c r="FX269" s="100"/>
      <c r="FY269" s="100"/>
      <c r="FZ269" s="100"/>
      <c r="GA269" s="100"/>
      <c r="GB269" s="100"/>
      <c r="GC269" s="100"/>
      <c r="GD269" s="100"/>
      <c r="GE269" s="100"/>
      <c r="GF269" s="100"/>
      <c r="GG269" s="100"/>
      <c r="GH269" s="100"/>
      <c r="GI269" s="100"/>
      <c r="GJ269" s="100"/>
      <c r="GK269" s="100"/>
      <c r="GL269" s="100"/>
      <c r="GM269" s="100"/>
      <c r="GN269" s="100"/>
      <c r="GO269" s="100"/>
      <c r="GP269" s="100"/>
      <c r="GQ269" s="100"/>
      <c r="GR269" s="100"/>
      <c r="GS269" s="100"/>
      <c r="GT269" s="100"/>
      <c r="GU269" s="100"/>
      <c r="GV269" s="100"/>
      <c r="GW269" s="100"/>
      <c r="GX269" s="100"/>
      <c r="GY269" s="100"/>
      <c r="GZ269" s="100"/>
      <c r="HA269" s="100"/>
      <c r="HB269" s="100"/>
      <c r="HC269" s="100"/>
      <c r="HD269" s="100"/>
      <c r="HE269" s="100"/>
      <c r="HF269" s="100"/>
      <c r="HG269" s="100"/>
      <c r="HH269" s="100"/>
      <c r="HI269" s="100"/>
      <c r="HJ269" s="100"/>
      <c r="HK269" s="100"/>
      <c r="HL269" s="100"/>
      <c r="HM269" s="100"/>
      <c r="HN269" s="100"/>
      <c r="HO269" s="100"/>
      <c r="HP269" s="100"/>
    </row>
    <row r="270" spans="1:224" s="101" customFormat="1">
      <c r="A270" s="119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EJ270" s="100"/>
      <c r="EK270" s="100"/>
      <c r="EL270" s="100"/>
      <c r="EM270" s="100"/>
      <c r="EN270" s="100"/>
      <c r="EO270" s="100"/>
      <c r="EP270" s="100"/>
      <c r="EQ270" s="100"/>
      <c r="ER270" s="100"/>
      <c r="ES270" s="100"/>
      <c r="ET270" s="100"/>
      <c r="EU270" s="100"/>
      <c r="EV270" s="100"/>
      <c r="EW270" s="100"/>
      <c r="EX270" s="100"/>
      <c r="EY270" s="100"/>
      <c r="EZ270" s="100"/>
      <c r="FA270" s="100"/>
      <c r="FB270" s="100"/>
      <c r="FC270" s="100"/>
      <c r="FD270" s="100"/>
      <c r="FE270" s="100"/>
      <c r="FF270" s="100"/>
      <c r="FG270" s="100"/>
      <c r="FH270" s="100"/>
      <c r="FI270" s="100"/>
      <c r="FJ270" s="100"/>
      <c r="FK270" s="100"/>
      <c r="FL270" s="100"/>
      <c r="FM270" s="100"/>
      <c r="FN270" s="100"/>
      <c r="FO270" s="100"/>
      <c r="FP270" s="100"/>
      <c r="FQ270" s="100"/>
      <c r="FR270" s="100"/>
      <c r="FS270" s="100"/>
      <c r="FT270" s="100"/>
      <c r="FU270" s="100"/>
      <c r="FV270" s="100"/>
      <c r="FW270" s="100"/>
      <c r="FX270" s="100"/>
      <c r="FY270" s="100"/>
      <c r="FZ270" s="100"/>
      <c r="GA270" s="100"/>
      <c r="GB270" s="100"/>
      <c r="GC270" s="100"/>
      <c r="GD270" s="100"/>
      <c r="GE270" s="100"/>
      <c r="GF270" s="100"/>
      <c r="GG270" s="100"/>
      <c r="GH270" s="100"/>
      <c r="GI270" s="100"/>
      <c r="GJ270" s="100"/>
      <c r="GK270" s="100"/>
      <c r="GL270" s="100"/>
      <c r="GM270" s="100"/>
      <c r="GN270" s="100"/>
      <c r="GO270" s="100"/>
      <c r="GP270" s="100"/>
      <c r="GQ270" s="100"/>
      <c r="GR270" s="100"/>
      <c r="GS270" s="100"/>
      <c r="GT270" s="100"/>
      <c r="GU270" s="100"/>
      <c r="GV270" s="100"/>
      <c r="GW270" s="100"/>
      <c r="GX270" s="100"/>
      <c r="GY270" s="100"/>
      <c r="GZ270" s="100"/>
      <c r="HA270" s="100"/>
      <c r="HB270" s="100"/>
      <c r="HC270" s="100"/>
      <c r="HD270" s="100"/>
      <c r="HE270" s="100"/>
      <c r="HF270" s="100"/>
      <c r="HG270" s="100"/>
      <c r="HH270" s="100"/>
      <c r="HI270" s="100"/>
      <c r="HJ270" s="100"/>
      <c r="HK270" s="100"/>
      <c r="HL270" s="100"/>
      <c r="HM270" s="100"/>
      <c r="HN270" s="100"/>
      <c r="HO270" s="100"/>
      <c r="HP270" s="100"/>
    </row>
    <row r="271" spans="1:224" s="101" customFormat="1">
      <c r="A271" s="119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EJ271" s="100"/>
      <c r="EK271" s="100"/>
      <c r="EL271" s="100"/>
      <c r="EM271" s="100"/>
      <c r="EN271" s="100"/>
      <c r="EO271" s="100"/>
      <c r="EP271" s="100"/>
      <c r="EQ271" s="100"/>
      <c r="ER271" s="100"/>
      <c r="ES271" s="100"/>
      <c r="ET271" s="100"/>
      <c r="EU271" s="100"/>
      <c r="EV271" s="100"/>
      <c r="EW271" s="100"/>
      <c r="EX271" s="100"/>
      <c r="EY271" s="100"/>
      <c r="EZ271" s="100"/>
      <c r="FA271" s="100"/>
      <c r="FB271" s="100"/>
      <c r="FC271" s="100"/>
      <c r="FD271" s="100"/>
      <c r="FE271" s="100"/>
      <c r="FF271" s="100"/>
      <c r="FG271" s="100"/>
      <c r="FH271" s="100"/>
      <c r="FI271" s="100"/>
      <c r="FJ271" s="100"/>
      <c r="FK271" s="100"/>
      <c r="FL271" s="100"/>
      <c r="FM271" s="100"/>
      <c r="FN271" s="100"/>
      <c r="FO271" s="100"/>
      <c r="FP271" s="100"/>
      <c r="FQ271" s="100"/>
      <c r="FR271" s="100"/>
      <c r="FS271" s="100"/>
      <c r="FT271" s="100"/>
      <c r="FU271" s="100"/>
      <c r="FV271" s="100"/>
      <c r="FW271" s="100"/>
      <c r="FX271" s="100"/>
      <c r="FY271" s="100"/>
      <c r="FZ271" s="100"/>
      <c r="GA271" s="100"/>
      <c r="GB271" s="100"/>
      <c r="GC271" s="100"/>
      <c r="GD271" s="100"/>
      <c r="GE271" s="100"/>
      <c r="GF271" s="100"/>
      <c r="GG271" s="100"/>
      <c r="GH271" s="100"/>
      <c r="GI271" s="100"/>
      <c r="GJ271" s="100"/>
      <c r="GK271" s="100"/>
      <c r="GL271" s="100"/>
      <c r="GM271" s="100"/>
      <c r="GN271" s="100"/>
      <c r="GO271" s="100"/>
      <c r="GP271" s="100"/>
      <c r="GQ271" s="100"/>
      <c r="GR271" s="100"/>
      <c r="GS271" s="100"/>
      <c r="GT271" s="100"/>
      <c r="GU271" s="100"/>
      <c r="GV271" s="100"/>
      <c r="GW271" s="100"/>
      <c r="GX271" s="100"/>
      <c r="GY271" s="100"/>
      <c r="GZ271" s="100"/>
      <c r="HA271" s="100"/>
      <c r="HB271" s="100"/>
      <c r="HC271" s="100"/>
      <c r="HD271" s="100"/>
      <c r="HE271" s="100"/>
      <c r="HF271" s="100"/>
      <c r="HG271" s="100"/>
      <c r="HH271" s="100"/>
      <c r="HI271" s="100"/>
      <c r="HJ271" s="100"/>
      <c r="HK271" s="100"/>
      <c r="HL271" s="100"/>
      <c r="HM271" s="100"/>
      <c r="HN271" s="100"/>
      <c r="HO271" s="100"/>
      <c r="HP271" s="100"/>
    </row>
    <row r="272" spans="1:224" s="101" customFormat="1">
      <c r="A272" s="119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EJ272" s="100"/>
      <c r="EK272" s="100"/>
      <c r="EL272" s="100"/>
      <c r="EM272" s="100"/>
      <c r="EN272" s="100"/>
      <c r="EO272" s="100"/>
      <c r="EP272" s="100"/>
      <c r="EQ272" s="100"/>
      <c r="ER272" s="100"/>
      <c r="ES272" s="100"/>
      <c r="ET272" s="100"/>
      <c r="EU272" s="100"/>
      <c r="EV272" s="100"/>
      <c r="EW272" s="100"/>
      <c r="EX272" s="100"/>
      <c r="EY272" s="100"/>
      <c r="EZ272" s="100"/>
      <c r="FA272" s="100"/>
      <c r="FB272" s="100"/>
      <c r="FC272" s="100"/>
      <c r="FD272" s="100"/>
      <c r="FE272" s="100"/>
      <c r="FF272" s="100"/>
      <c r="FG272" s="100"/>
      <c r="FH272" s="100"/>
      <c r="FI272" s="100"/>
      <c r="FJ272" s="100"/>
      <c r="FK272" s="100"/>
      <c r="FL272" s="100"/>
      <c r="FM272" s="100"/>
      <c r="FN272" s="100"/>
      <c r="FO272" s="100"/>
      <c r="FP272" s="100"/>
      <c r="FQ272" s="100"/>
      <c r="FR272" s="100"/>
      <c r="FS272" s="100"/>
      <c r="FT272" s="100"/>
      <c r="FU272" s="100"/>
      <c r="FV272" s="100"/>
      <c r="FW272" s="100"/>
      <c r="FX272" s="100"/>
      <c r="FY272" s="100"/>
      <c r="FZ272" s="100"/>
      <c r="GA272" s="100"/>
      <c r="GB272" s="100"/>
      <c r="GC272" s="100"/>
      <c r="GD272" s="100"/>
      <c r="GE272" s="100"/>
      <c r="GF272" s="100"/>
      <c r="GG272" s="100"/>
      <c r="GH272" s="100"/>
      <c r="GI272" s="100"/>
      <c r="GJ272" s="100"/>
      <c r="GK272" s="100"/>
      <c r="GL272" s="100"/>
      <c r="GM272" s="100"/>
      <c r="GN272" s="100"/>
      <c r="GO272" s="100"/>
      <c r="GP272" s="100"/>
      <c r="GQ272" s="100"/>
      <c r="GR272" s="100"/>
      <c r="GS272" s="100"/>
      <c r="GT272" s="100"/>
      <c r="GU272" s="100"/>
      <c r="GV272" s="100"/>
      <c r="GW272" s="100"/>
      <c r="GX272" s="100"/>
      <c r="GY272" s="100"/>
      <c r="GZ272" s="100"/>
      <c r="HA272" s="100"/>
      <c r="HB272" s="100"/>
      <c r="HC272" s="100"/>
      <c r="HD272" s="100"/>
      <c r="HE272" s="100"/>
      <c r="HF272" s="100"/>
      <c r="HG272" s="100"/>
      <c r="HH272" s="100"/>
      <c r="HI272" s="100"/>
      <c r="HJ272" s="100"/>
      <c r="HK272" s="100"/>
      <c r="HL272" s="100"/>
      <c r="HM272" s="100"/>
      <c r="HN272" s="100"/>
      <c r="HO272" s="100"/>
      <c r="HP272" s="100"/>
    </row>
    <row r="273" spans="1:224" s="101" customFormat="1">
      <c r="A273" s="119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EJ273" s="100"/>
      <c r="EK273" s="100"/>
      <c r="EL273" s="100"/>
      <c r="EM273" s="100"/>
      <c r="EN273" s="100"/>
      <c r="EO273" s="100"/>
      <c r="EP273" s="100"/>
      <c r="EQ273" s="100"/>
      <c r="ER273" s="100"/>
      <c r="ES273" s="100"/>
      <c r="ET273" s="100"/>
      <c r="EU273" s="100"/>
      <c r="EV273" s="100"/>
      <c r="EW273" s="100"/>
      <c r="EX273" s="100"/>
      <c r="EY273" s="100"/>
      <c r="EZ273" s="100"/>
      <c r="FA273" s="100"/>
      <c r="FB273" s="100"/>
      <c r="FC273" s="100"/>
      <c r="FD273" s="100"/>
      <c r="FE273" s="100"/>
      <c r="FF273" s="100"/>
      <c r="FG273" s="100"/>
      <c r="FH273" s="100"/>
      <c r="FI273" s="100"/>
      <c r="FJ273" s="100"/>
      <c r="FK273" s="100"/>
      <c r="FL273" s="100"/>
      <c r="FM273" s="100"/>
      <c r="FN273" s="100"/>
      <c r="FO273" s="100"/>
      <c r="FP273" s="100"/>
      <c r="FQ273" s="100"/>
      <c r="FR273" s="100"/>
      <c r="FS273" s="100"/>
      <c r="FT273" s="100"/>
      <c r="FU273" s="100"/>
      <c r="FV273" s="100"/>
      <c r="FW273" s="100"/>
      <c r="FX273" s="100"/>
      <c r="FY273" s="100"/>
      <c r="FZ273" s="100"/>
      <c r="GA273" s="100"/>
      <c r="GB273" s="100"/>
      <c r="GC273" s="100"/>
      <c r="GD273" s="100"/>
      <c r="GE273" s="100"/>
      <c r="GF273" s="100"/>
      <c r="GG273" s="100"/>
      <c r="GH273" s="100"/>
      <c r="GI273" s="100"/>
      <c r="GJ273" s="100"/>
      <c r="GK273" s="100"/>
      <c r="GL273" s="100"/>
      <c r="GM273" s="100"/>
      <c r="GN273" s="100"/>
      <c r="GO273" s="100"/>
      <c r="GP273" s="100"/>
      <c r="GQ273" s="100"/>
      <c r="GR273" s="100"/>
      <c r="GS273" s="100"/>
      <c r="GT273" s="100"/>
      <c r="GU273" s="100"/>
      <c r="GV273" s="100"/>
      <c r="GW273" s="100"/>
      <c r="GX273" s="100"/>
      <c r="GY273" s="100"/>
      <c r="GZ273" s="100"/>
      <c r="HA273" s="100"/>
      <c r="HB273" s="100"/>
      <c r="HC273" s="100"/>
      <c r="HD273" s="100"/>
      <c r="HE273" s="100"/>
      <c r="HF273" s="100"/>
      <c r="HG273" s="100"/>
      <c r="HH273" s="100"/>
      <c r="HI273" s="100"/>
      <c r="HJ273" s="100"/>
      <c r="HK273" s="100"/>
      <c r="HL273" s="100"/>
      <c r="HM273" s="100"/>
      <c r="HN273" s="100"/>
      <c r="HO273" s="100"/>
      <c r="HP273" s="100"/>
    </row>
    <row r="274" spans="1:224" s="101" customFormat="1">
      <c r="A274" s="119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EJ274" s="100"/>
      <c r="EK274" s="100"/>
      <c r="EL274" s="100"/>
      <c r="EM274" s="100"/>
      <c r="EN274" s="100"/>
      <c r="EO274" s="100"/>
      <c r="EP274" s="100"/>
      <c r="EQ274" s="100"/>
      <c r="ER274" s="100"/>
      <c r="ES274" s="100"/>
      <c r="ET274" s="100"/>
      <c r="EU274" s="100"/>
      <c r="EV274" s="100"/>
      <c r="EW274" s="100"/>
      <c r="EX274" s="100"/>
      <c r="EY274" s="100"/>
      <c r="EZ274" s="100"/>
      <c r="FA274" s="100"/>
      <c r="FB274" s="100"/>
      <c r="FC274" s="100"/>
      <c r="FD274" s="100"/>
      <c r="FE274" s="100"/>
      <c r="FF274" s="100"/>
      <c r="FG274" s="100"/>
      <c r="FH274" s="100"/>
      <c r="FI274" s="100"/>
      <c r="FJ274" s="100"/>
      <c r="FK274" s="100"/>
      <c r="FL274" s="100"/>
      <c r="FM274" s="100"/>
      <c r="FN274" s="100"/>
      <c r="FO274" s="100"/>
      <c r="FP274" s="100"/>
      <c r="FQ274" s="100"/>
      <c r="FR274" s="100"/>
      <c r="FS274" s="100"/>
      <c r="FT274" s="100"/>
      <c r="FU274" s="100"/>
      <c r="FV274" s="100"/>
      <c r="FW274" s="100"/>
      <c r="FX274" s="100"/>
      <c r="FY274" s="100"/>
      <c r="FZ274" s="100"/>
      <c r="GA274" s="100"/>
      <c r="GB274" s="100"/>
      <c r="GC274" s="100"/>
      <c r="GD274" s="100"/>
      <c r="GE274" s="100"/>
      <c r="GF274" s="100"/>
      <c r="GG274" s="100"/>
      <c r="GH274" s="100"/>
      <c r="GI274" s="100"/>
      <c r="GJ274" s="100"/>
      <c r="GK274" s="100"/>
      <c r="GL274" s="100"/>
      <c r="GM274" s="100"/>
      <c r="GN274" s="100"/>
      <c r="GO274" s="100"/>
      <c r="GP274" s="100"/>
      <c r="GQ274" s="100"/>
      <c r="GR274" s="100"/>
      <c r="GS274" s="100"/>
      <c r="GT274" s="100"/>
      <c r="GU274" s="100"/>
      <c r="GV274" s="100"/>
      <c r="GW274" s="100"/>
      <c r="GX274" s="100"/>
      <c r="GY274" s="100"/>
      <c r="GZ274" s="100"/>
      <c r="HA274" s="100"/>
      <c r="HB274" s="100"/>
      <c r="HC274" s="100"/>
      <c r="HD274" s="100"/>
      <c r="HE274" s="100"/>
      <c r="HF274" s="100"/>
      <c r="HG274" s="100"/>
      <c r="HH274" s="100"/>
      <c r="HI274" s="100"/>
      <c r="HJ274" s="100"/>
      <c r="HK274" s="100"/>
      <c r="HL274" s="100"/>
      <c r="HM274" s="100"/>
      <c r="HN274" s="100"/>
      <c r="HO274" s="100"/>
      <c r="HP274" s="100"/>
    </row>
    <row r="275" spans="1:224" s="101" customFormat="1">
      <c r="A275" s="119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EJ275" s="100"/>
      <c r="EK275" s="100"/>
      <c r="EL275" s="100"/>
      <c r="EM275" s="100"/>
      <c r="EN275" s="100"/>
      <c r="EO275" s="100"/>
      <c r="EP275" s="100"/>
      <c r="EQ275" s="100"/>
      <c r="ER275" s="100"/>
      <c r="ES275" s="100"/>
      <c r="ET275" s="100"/>
      <c r="EU275" s="100"/>
      <c r="EV275" s="100"/>
      <c r="EW275" s="100"/>
      <c r="EX275" s="100"/>
      <c r="EY275" s="100"/>
      <c r="EZ275" s="100"/>
      <c r="FA275" s="100"/>
      <c r="FB275" s="100"/>
      <c r="FC275" s="100"/>
      <c r="FD275" s="100"/>
      <c r="FE275" s="100"/>
      <c r="FF275" s="100"/>
      <c r="FG275" s="100"/>
      <c r="FH275" s="100"/>
      <c r="FI275" s="100"/>
      <c r="FJ275" s="100"/>
      <c r="FK275" s="100"/>
      <c r="FL275" s="100"/>
      <c r="FM275" s="100"/>
      <c r="FN275" s="100"/>
      <c r="FO275" s="100"/>
      <c r="FP275" s="100"/>
      <c r="FQ275" s="100"/>
      <c r="FR275" s="100"/>
      <c r="FS275" s="100"/>
      <c r="FT275" s="100"/>
      <c r="FU275" s="100"/>
      <c r="FV275" s="100"/>
      <c r="FW275" s="100"/>
      <c r="FX275" s="100"/>
      <c r="FY275" s="100"/>
      <c r="FZ275" s="100"/>
      <c r="GA275" s="100"/>
      <c r="GB275" s="100"/>
      <c r="GC275" s="100"/>
      <c r="GD275" s="100"/>
      <c r="GE275" s="100"/>
      <c r="GF275" s="100"/>
      <c r="GG275" s="100"/>
      <c r="GH275" s="100"/>
      <c r="GI275" s="100"/>
      <c r="GJ275" s="100"/>
      <c r="GK275" s="100"/>
      <c r="GL275" s="100"/>
      <c r="GM275" s="100"/>
      <c r="GN275" s="100"/>
      <c r="GO275" s="100"/>
      <c r="GP275" s="100"/>
      <c r="GQ275" s="100"/>
      <c r="GR275" s="100"/>
      <c r="GS275" s="100"/>
      <c r="GT275" s="100"/>
      <c r="GU275" s="100"/>
      <c r="GV275" s="100"/>
      <c r="GW275" s="100"/>
      <c r="GX275" s="100"/>
      <c r="GY275" s="100"/>
      <c r="GZ275" s="100"/>
      <c r="HA275" s="100"/>
      <c r="HB275" s="100"/>
      <c r="HC275" s="100"/>
      <c r="HD275" s="100"/>
      <c r="HE275" s="100"/>
      <c r="HF275" s="100"/>
      <c r="HG275" s="100"/>
      <c r="HH275" s="100"/>
      <c r="HI275" s="100"/>
      <c r="HJ275" s="100"/>
      <c r="HK275" s="100"/>
      <c r="HL275" s="100"/>
      <c r="HM275" s="100"/>
      <c r="HN275" s="100"/>
      <c r="HO275" s="100"/>
      <c r="HP275" s="100"/>
    </row>
    <row r="276" spans="1:224" s="101" customFormat="1">
      <c r="A276" s="119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EJ276" s="100"/>
      <c r="EK276" s="100"/>
      <c r="EL276" s="100"/>
      <c r="EM276" s="100"/>
      <c r="EN276" s="100"/>
      <c r="EO276" s="100"/>
      <c r="EP276" s="100"/>
      <c r="EQ276" s="100"/>
      <c r="ER276" s="100"/>
      <c r="ES276" s="100"/>
      <c r="ET276" s="100"/>
      <c r="EU276" s="100"/>
      <c r="EV276" s="100"/>
      <c r="EW276" s="100"/>
      <c r="EX276" s="100"/>
      <c r="EY276" s="100"/>
      <c r="EZ276" s="100"/>
      <c r="FA276" s="100"/>
      <c r="FB276" s="100"/>
      <c r="FC276" s="100"/>
      <c r="FD276" s="100"/>
      <c r="FE276" s="100"/>
      <c r="FF276" s="100"/>
      <c r="FG276" s="100"/>
      <c r="FH276" s="100"/>
      <c r="FI276" s="100"/>
      <c r="FJ276" s="100"/>
      <c r="FK276" s="100"/>
      <c r="FL276" s="100"/>
      <c r="FM276" s="100"/>
      <c r="FN276" s="100"/>
      <c r="FO276" s="100"/>
      <c r="FP276" s="100"/>
      <c r="FQ276" s="100"/>
      <c r="FR276" s="100"/>
      <c r="FS276" s="100"/>
      <c r="FT276" s="100"/>
      <c r="FU276" s="100"/>
      <c r="FV276" s="100"/>
      <c r="FW276" s="100"/>
      <c r="FX276" s="100"/>
      <c r="FY276" s="100"/>
      <c r="FZ276" s="100"/>
      <c r="GA276" s="100"/>
      <c r="GB276" s="100"/>
      <c r="GC276" s="100"/>
      <c r="GD276" s="100"/>
      <c r="GE276" s="100"/>
      <c r="GF276" s="100"/>
      <c r="GG276" s="100"/>
      <c r="GH276" s="100"/>
      <c r="GI276" s="100"/>
      <c r="GJ276" s="100"/>
      <c r="GK276" s="100"/>
      <c r="GL276" s="100"/>
      <c r="GM276" s="100"/>
      <c r="GN276" s="100"/>
      <c r="GO276" s="100"/>
      <c r="GP276" s="100"/>
      <c r="GQ276" s="100"/>
      <c r="GR276" s="100"/>
      <c r="GS276" s="100"/>
      <c r="GT276" s="100"/>
      <c r="GU276" s="100"/>
      <c r="GV276" s="100"/>
      <c r="GW276" s="100"/>
      <c r="GX276" s="100"/>
      <c r="GY276" s="100"/>
      <c r="GZ276" s="100"/>
      <c r="HA276" s="100"/>
      <c r="HB276" s="100"/>
      <c r="HC276" s="100"/>
      <c r="HD276" s="100"/>
      <c r="HE276" s="100"/>
      <c r="HF276" s="100"/>
      <c r="HG276" s="100"/>
      <c r="HH276" s="100"/>
      <c r="HI276" s="100"/>
      <c r="HJ276" s="100"/>
      <c r="HK276" s="100"/>
      <c r="HL276" s="100"/>
      <c r="HM276" s="100"/>
      <c r="HN276" s="100"/>
      <c r="HO276" s="100"/>
      <c r="HP276" s="100"/>
    </row>
    <row r="277" spans="1:224" s="101" customFormat="1">
      <c r="A277" s="119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EJ277" s="100"/>
      <c r="EK277" s="100"/>
      <c r="EL277" s="100"/>
      <c r="EM277" s="100"/>
      <c r="EN277" s="100"/>
      <c r="EO277" s="100"/>
      <c r="EP277" s="100"/>
      <c r="EQ277" s="100"/>
      <c r="ER277" s="100"/>
      <c r="ES277" s="100"/>
      <c r="ET277" s="100"/>
      <c r="EU277" s="100"/>
      <c r="EV277" s="100"/>
      <c r="EW277" s="100"/>
      <c r="EX277" s="100"/>
      <c r="EY277" s="100"/>
      <c r="EZ277" s="100"/>
      <c r="FA277" s="100"/>
      <c r="FB277" s="100"/>
      <c r="FC277" s="100"/>
      <c r="FD277" s="100"/>
      <c r="FE277" s="100"/>
      <c r="FF277" s="100"/>
      <c r="FG277" s="100"/>
      <c r="FH277" s="100"/>
      <c r="FI277" s="100"/>
      <c r="FJ277" s="100"/>
      <c r="FK277" s="100"/>
      <c r="FL277" s="100"/>
      <c r="FM277" s="100"/>
      <c r="FN277" s="100"/>
      <c r="FO277" s="100"/>
      <c r="FP277" s="100"/>
      <c r="FQ277" s="100"/>
      <c r="FR277" s="100"/>
      <c r="FS277" s="100"/>
      <c r="FT277" s="100"/>
      <c r="FU277" s="100"/>
      <c r="FV277" s="100"/>
      <c r="FW277" s="100"/>
      <c r="FX277" s="100"/>
      <c r="FY277" s="100"/>
      <c r="FZ277" s="100"/>
      <c r="GA277" s="100"/>
      <c r="GB277" s="100"/>
      <c r="GC277" s="100"/>
      <c r="GD277" s="100"/>
      <c r="GE277" s="100"/>
      <c r="GF277" s="100"/>
      <c r="GG277" s="100"/>
      <c r="GH277" s="100"/>
      <c r="GI277" s="100"/>
      <c r="GJ277" s="100"/>
      <c r="GK277" s="100"/>
      <c r="GL277" s="100"/>
      <c r="GM277" s="100"/>
      <c r="GN277" s="100"/>
      <c r="GO277" s="100"/>
      <c r="GP277" s="100"/>
      <c r="GQ277" s="100"/>
      <c r="GR277" s="100"/>
      <c r="GS277" s="100"/>
      <c r="GT277" s="100"/>
      <c r="GU277" s="100"/>
      <c r="GV277" s="100"/>
      <c r="GW277" s="100"/>
      <c r="GX277" s="100"/>
      <c r="GY277" s="100"/>
      <c r="GZ277" s="100"/>
      <c r="HA277" s="100"/>
      <c r="HB277" s="100"/>
      <c r="HC277" s="100"/>
      <c r="HD277" s="100"/>
      <c r="HE277" s="100"/>
      <c r="HF277" s="100"/>
      <c r="HG277" s="100"/>
      <c r="HH277" s="100"/>
      <c r="HI277" s="100"/>
      <c r="HJ277" s="100"/>
      <c r="HK277" s="100"/>
      <c r="HL277" s="100"/>
      <c r="HM277" s="100"/>
      <c r="HN277" s="100"/>
      <c r="HO277" s="100"/>
      <c r="HP277" s="100"/>
    </row>
    <row r="278" spans="1:224" s="101" customFormat="1">
      <c r="A278" s="119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EJ278" s="100"/>
      <c r="EK278" s="100"/>
      <c r="EL278" s="100"/>
      <c r="EM278" s="100"/>
      <c r="EN278" s="100"/>
      <c r="EO278" s="100"/>
      <c r="EP278" s="100"/>
      <c r="EQ278" s="100"/>
      <c r="ER278" s="100"/>
      <c r="ES278" s="100"/>
      <c r="ET278" s="100"/>
      <c r="EU278" s="100"/>
      <c r="EV278" s="100"/>
      <c r="EW278" s="100"/>
      <c r="EX278" s="100"/>
      <c r="EY278" s="100"/>
      <c r="EZ278" s="100"/>
      <c r="FA278" s="100"/>
      <c r="FB278" s="100"/>
      <c r="FC278" s="100"/>
      <c r="FD278" s="100"/>
      <c r="FE278" s="100"/>
      <c r="FF278" s="100"/>
      <c r="FG278" s="100"/>
      <c r="FH278" s="100"/>
      <c r="FI278" s="100"/>
      <c r="FJ278" s="100"/>
      <c r="FK278" s="100"/>
      <c r="FL278" s="100"/>
      <c r="FM278" s="100"/>
      <c r="FN278" s="100"/>
      <c r="FO278" s="100"/>
      <c r="FP278" s="100"/>
      <c r="FQ278" s="100"/>
      <c r="FR278" s="100"/>
      <c r="FS278" s="100"/>
      <c r="FT278" s="100"/>
      <c r="FU278" s="100"/>
      <c r="FV278" s="100"/>
      <c r="FW278" s="100"/>
      <c r="FX278" s="100"/>
      <c r="FY278" s="100"/>
      <c r="FZ278" s="100"/>
      <c r="GA278" s="100"/>
      <c r="GB278" s="100"/>
      <c r="GC278" s="100"/>
      <c r="GD278" s="100"/>
      <c r="GE278" s="100"/>
      <c r="GF278" s="100"/>
      <c r="GG278" s="100"/>
      <c r="GH278" s="100"/>
      <c r="GI278" s="100"/>
      <c r="GJ278" s="100"/>
      <c r="GK278" s="100"/>
      <c r="GL278" s="100"/>
      <c r="GM278" s="100"/>
      <c r="GN278" s="100"/>
      <c r="GO278" s="100"/>
      <c r="GP278" s="100"/>
      <c r="GQ278" s="100"/>
      <c r="GR278" s="100"/>
      <c r="GS278" s="100"/>
      <c r="GT278" s="100"/>
      <c r="GU278" s="100"/>
      <c r="GV278" s="100"/>
      <c r="GW278" s="100"/>
      <c r="GX278" s="100"/>
      <c r="GY278" s="100"/>
      <c r="GZ278" s="100"/>
      <c r="HA278" s="100"/>
      <c r="HB278" s="100"/>
      <c r="HC278" s="100"/>
      <c r="HD278" s="100"/>
      <c r="HE278" s="100"/>
      <c r="HF278" s="100"/>
      <c r="HG278" s="100"/>
      <c r="HH278" s="100"/>
      <c r="HI278" s="100"/>
      <c r="HJ278" s="100"/>
      <c r="HK278" s="100"/>
      <c r="HL278" s="100"/>
      <c r="HM278" s="100"/>
      <c r="HN278" s="100"/>
      <c r="HO278" s="100"/>
      <c r="HP278" s="100"/>
    </row>
    <row r="279" spans="1:224" s="101" customFormat="1">
      <c r="A279" s="119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EJ279" s="100"/>
      <c r="EK279" s="100"/>
      <c r="EL279" s="100"/>
      <c r="EM279" s="100"/>
      <c r="EN279" s="100"/>
      <c r="EO279" s="100"/>
      <c r="EP279" s="100"/>
      <c r="EQ279" s="100"/>
      <c r="ER279" s="100"/>
      <c r="ES279" s="100"/>
      <c r="ET279" s="100"/>
      <c r="EU279" s="100"/>
      <c r="EV279" s="100"/>
      <c r="EW279" s="100"/>
      <c r="EX279" s="100"/>
      <c r="EY279" s="100"/>
      <c r="EZ279" s="100"/>
      <c r="FA279" s="100"/>
      <c r="FB279" s="100"/>
      <c r="FC279" s="100"/>
      <c r="FD279" s="100"/>
      <c r="FE279" s="100"/>
      <c r="FF279" s="100"/>
      <c r="FG279" s="100"/>
      <c r="FH279" s="100"/>
      <c r="FI279" s="100"/>
      <c r="FJ279" s="100"/>
      <c r="FK279" s="100"/>
      <c r="FL279" s="100"/>
      <c r="FM279" s="100"/>
      <c r="FN279" s="100"/>
      <c r="FO279" s="100"/>
      <c r="FP279" s="100"/>
      <c r="FQ279" s="100"/>
      <c r="FR279" s="100"/>
      <c r="FS279" s="100"/>
      <c r="FT279" s="100"/>
      <c r="FU279" s="100"/>
      <c r="FV279" s="100"/>
      <c r="FW279" s="100"/>
      <c r="FX279" s="100"/>
      <c r="FY279" s="100"/>
      <c r="FZ279" s="100"/>
      <c r="GA279" s="100"/>
      <c r="GB279" s="100"/>
      <c r="GC279" s="100"/>
      <c r="GD279" s="100"/>
      <c r="GE279" s="100"/>
      <c r="GF279" s="100"/>
      <c r="GG279" s="100"/>
      <c r="GH279" s="100"/>
      <c r="GI279" s="100"/>
      <c r="GJ279" s="100"/>
      <c r="GK279" s="100"/>
      <c r="GL279" s="100"/>
      <c r="GM279" s="100"/>
      <c r="GN279" s="100"/>
      <c r="GO279" s="100"/>
      <c r="GP279" s="100"/>
      <c r="GQ279" s="100"/>
      <c r="GR279" s="100"/>
      <c r="GS279" s="100"/>
      <c r="GT279" s="100"/>
      <c r="GU279" s="100"/>
      <c r="GV279" s="100"/>
      <c r="GW279" s="100"/>
      <c r="GX279" s="100"/>
      <c r="GY279" s="100"/>
      <c r="GZ279" s="100"/>
      <c r="HA279" s="100"/>
      <c r="HB279" s="100"/>
      <c r="HC279" s="100"/>
      <c r="HD279" s="100"/>
      <c r="HE279" s="100"/>
      <c r="HF279" s="100"/>
      <c r="HG279" s="100"/>
      <c r="HH279" s="100"/>
      <c r="HI279" s="100"/>
      <c r="HJ279" s="100"/>
      <c r="HK279" s="100"/>
      <c r="HL279" s="100"/>
      <c r="HM279" s="100"/>
      <c r="HN279" s="100"/>
      <c r="HO279" s="100"/>
      <c r="HP279" s="100"/>
    </row>
    <row r="280" spans="1:224" s="101" customFormat="1">
      <c r="A280" s="119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EJ280" s="100"/>
      <c r="EK280" s="100"/>
      <c r="EL280" s="100"/>
      <c r="EM280" s="100"/>
      <c r="EN280" s="100"/>
      <c r="EO280" s="100"/>
      <c r="EP280" s="100"/>
      <c r="EQ280" s="100"/>
      <c r="ER280" s="100"/>
      <c r="ES280" s="100"/>
      <c r="ET280" s="100"/>
      <c r="EU280" s="100"/>
      <c r="EV280" s="100"/>
      <c r="EW280" s="100"/>
      <c r="EX280" s="100"/>
      <c r="EY280" s="100"/>
      <c r="EZ280" s="100"/>
      <c r="FA280" s="100"/>
      <c r="FB280" s="100"/>
      <c r="FC280" s="100"/>
      <c r="FD280" s="100"/>
      <c r="FE280" s="100"/>
      <c r="FF280" s="100"/>
      <c r="FG280" s="100"/>
      <c r="FH280" s="100"/>
      <c r="FI280" s="100"/>
      <c r="FJ280" s="100"/>
      <c r="FK280" s="100"/>
      <c r="FL280" s="100"/>
      <c r="FM280" s="100"/>
      <c r="FN280" s="100"/>
      <c r="FO280" s="100"/>
      <c r="FP280" s="100"/>
      <c r="FQ280" s="100"/>
      <c r="FR280" s="100"/>
      <c r="FS280" s="100"/>
      <c r="FT280" s="100"/>
      <c r="FU280" s="100"/>
      <c r="FV280" s="100"/>
      <c r="FW280" s="100"/>
      <c r="FX280" s="100"/>
      <c r="FY280" s="100"/>
      <c r="FZ280" s="100"/>
      <c r="GA280" s="100"/>
      <c r="GB280" s="100"/>
      <c r="GC280" s="100"/>
      <c r="GD280" s="100"/>
      <c r="GE280" s="100"/>
      <c r="GF280" s="100"/>
      <c r="GG280" s="100"/>
      <c r="GH280" s="100"/>
      <c r="GI280" s="100"/>
      <c r="GJ280" s="100"/>
      <c r="GK280" s="100"/>
      <c r="GL280" s="100"/>
      <c r="GM280" s="100"/>
      <c r="GN280" s="100"/>
      <c r="GO280" s="100"/>
      <c r="GP280" s="100"/>
      <c r="GQ280" s="100"/>
      <c r="GR280" s="100"/>
      <c r="GS280" s="100"/>
      <c r="GT280" s="100"/>
      <c r="GU280" s="100"/>
      <c r="GV280" s="100"/>
      <c r="GW280" s="100"/>
      <c r="GX280" s="100"/>
      <c r="GY280" s="100"/>
      <c r="GZ280" s="100"/>
      <c r="HA280" s="100"/>
      <c r="HB280" s="100"/>
      <c r="HC280" s="100"/>
      <c r="HD280" s="100"/>
      <c r="HE280" s="100"/>
      <c r="HF280" s="100"/>
      <c r="HG280" s="100"/>
      <c r="HH280" s="100"/>
      <c r="HI280" s="100"/>
      <c r="HJ280" s="100"/>
      <c r="HK280" s="100"/>
      <c r="HL280" s="100"/>
      <c r="HM280" s="100"/>
      <c r="HN280" s="100"/>
      <c r="HO280" s="100"/>
      <c r="HP280" s="100"/>
    </row>
    <row r="281" spans="1:224" s="101" customFormat="1">
      <c r="A281" s="119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EJ281" s="100"/>
      <c r="EK281" s="100"/>
      <c r="EL281" s="100"/>
      <c r="EM281" s="100"/>
      <c r="EN281" s="100"/>
      <c r="EO281" s="100"/>
      <c r="EP281" s="100"/>
      <c r="EQ281" s="100"/>
      <c r="ER281" s="100"/>
      <c r="ES281" s="100"/>
      <c r="ET281" s="100"/>
      <c r="EU281" s="100"/>
      <c r="EV281" s="100"/>
      <c r="EW281" s="100"/>
      <c r="EX281" s="100"/>
      <c r="EY281" s="100"/>
      <c r="EZ281" s="100"/>
      <c r="FA281" s="100"/>
      <c r="FB281" s="100"/>
      <c r="FC281" s="100"/>
      <c r="FD281" s="100"/>
      <c r="FE281" s="100"/>
      <c r="FF281" s="100"/>
      <c r="FG281" s="100"/>
      <c r="FH281" s="100"/>
      <c r="FI281" s="100"/>
      <c r="FJ281" s="100"/>
      <c r="FK281" s="100"/>
      <c r="FL281" s="100"/>
      <c r="FM281" s="100"/>
      <c r="FN281" s="100"/>
      <c r="FO281" s="100"/>
      <c r="FP281" s="100"/>
      <c r="FQ281" s="100"/>
      <c r="FR281" s="100"/>
      <c r="FS281" s="100"/>
      <c r="FT281" s="100"/>
      <c r="FU281" s="100"/>
      <c r="FV281" s="100"/>
      <c r="FW281" s="100"/>
      <c r="FX281" s="100"/>
      <c r="FY281" s="100"/>
      <c r="FZ281" s="100"/>
      <c r="GA281" s="100"/>
      <c r="GB281" s="100"/>
      <c r="GC281" s="100"/>
      <c r="GD281" s="100"/>
      <c r="GE281" s="100"/>
      <c r="GF281" s="100"/>
      <c r="GG281" s="100"/>
      <c r="GH281" s="100"/>
      <c r="GI281" s="100"/>
      <c r="GJ281" s="100"/>
      <c r="GK281" s="100"/>
      <c r="GL281" s="100"/>
      <c r="GM281" s="100"/>
      <c r="GN281" s="100"/>
      <c r="GO281" s="100"/>
      <c r="GP281" s="100"/>
      <c r="GQ281" s="100"/>
      <c r="GR281" s="100"/>
      <c r="GS281" s="100"/>
      <c r="GT281" s="100"/>
      <c r="GU281" s="100"/>
      <c r="GV281" s="100"/>
      <c r="GW281" s="100"/>
      <c r="GX281" s="100"/>
      <c r="GY281" s="100"/>
      <c r="GZ281" s="100"/>
      <c r="HA281" s="100"/>
      <c r="HB281" s="100"/>
      <c r="HC281" s="100"/>
      <c r="HD281" s="100"/>
      <c r="HE281" s="100"/>
      <c r="HF281" s="100"/>
      <c r="HG281" s="100"/>
      <c r="HH281" s="100"/>
      <c r="HI281" s="100"/>
      <c r="HJ281" s="100"/>
      <c r="HK281" s="100"/>
      <c r="HL281" s="100"/>
      <c r="HM281" s="100"/>
      <c r="HN281" s="100"/>
      <c r="HO281" s="100"/>
      <c r="HP281" s="100"/>
    </row>
    <row r="282" spans="1:224" s="101" customFormat="1">
      <c r="A282" s="119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EJ282" s="100"/>
      <c r="EK282" s="100"/>
      <c r="EL282" s="100"/>
      <c r="EM282" s="100"/>
      <c r="EN282" s="100"/>
      <c r="EO282" s="100"/>
      <c r="EP282" s="100"/>
      <c r="EQ282" s="100"/>
      <c r="ER282" s="100"/>
      <c r="ES282" s="100"/>
      <c r="ET282" s="100"/>
      <c r="EU282" s="100"/>
      <c r="EV282" s="100"/>
      <c r="EW282" s="100"/>
      <c r="EX282" s="100"/>
      <c r="EY282" s="100"/>
      <c r="EZ282" s="100"/>
      <c r="FA282" s="100"/>
      <c r="FB282" s="100"/>
      <c r="FC282" s="100"/>
      <c r="FD282" s="100"/>
      <c r="FE282" s="100"/>
      <c r="FF282" s="100"/>
      <c r="FG282" s="100"/>
      <c r="FH282" s="100"/>
      <c r="FI282" s="100"/>
      <c r="FJ282" s="100"/>
      <c r="FK282" s="100"/>
      <c r="FL282" s="100"/>
      <c r="FM282" s="100"/>
      <c r="FN282" s="100"/>
      <c r="FO282" s="100"/>
      <c r="FP282" s="100"/>
      <c r="FQ282" s="100"/>
      <c r="FR282" s="100"/>
      <c r="FS282" s="100"/>
      <c r="FT282" s="100"/>
      <c r="FU282" s="100"/>
      <c r="FV282" s="100"/>
      <c r="FW282" s="100"/>
      <c r="FX282" s="100"/>
      <c r="FY282" s="100"/>
      <c r="FZ282" s="100"/>
      <c r="GA282" s="100"/>
      <c r="GB282" s="100"/>
      <c r="GC282" s="100"/>
      <c r="GD282" s="100"/>
      <c r="GE282" s="100"/>
      <c r="GF282" s="100"/>
      <c r="GG282" s="100"/>
      <c r="GH282" s="100"/>
      <c r="GI282" s="100"/>
      <c r="GJ282" s="100"/>
      <c r="GK282" s="100"/>
      <c r="GL282" s="100"/>
      <c r="GM282" s="100"/>
      <c r="GN282" s="100"/>
      <c r="GO282" s="100"/>
      <c r="GP282" s="100"/>
      <c r="GQ282" s="100"/>
      <c r="GR282" s="100"/>
      <c r="GS282" s="100"/>
      <c r="GT282" s="100"/>
      <c r="GU282" s="100"/>
      <c r="GV282" s="100"/>
      <c r="GW282" s="100"/>
      <c r="GX282" s="100"/>
      <c r="GY282" s="100"/>
      <c r="GZ282" s="100"/>
      <c r="HA282" s="100"/>
      <c r="HB282" s="100"/>
      <c r="HC282" s="100"/>
      <c r="HD282" s="100"/>
      <c r="HE282" s="100"/>
      <c r="HF282" s="100"/>
      <c r="HG282" s="100"/>
      <c r="HH282" s="100"/>
      <c r="HI282" s="100"/>
      <c r="HJ282" s="100"/>
      <c r="HK282" s="100"/>
      <c r="HL282" s="100"/>
      <c r="HM282" s="100"/>
      <c r="HN282" s="100"/>
      <c r="HO282" s="100"/>
      <c r="HP282" s="100"/>
    </row>
    <row r="283" spans="1:224" s="101" customFormat="1">
      <c r="A283" s="119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EJ283" s="100"/>
      <c r="EK283" s="100"/>
      <c r="EL283" s="100"/>
      <c r="EM283" s="100"/>
      <c r="EN283" s="100"/>
      <c r="EO283" s="100"/>
      <c r="EP283" s="100"/>
      <c r="EQ283" s="100"/>
      <c r="ER283" s="100"/>
      <c r="ES283" s="100"/>
      <c r="ET283" s="100"/>
      <c r="EU283" s="100"/>
      <c r="EV283" s="100"/>
      <c r="EW283" s="100"/>
      <c r="EX283" s="100"/>
      <c r="EY283" s="100"/>
      <c r="EZ283" s="100"/>
      <c r="FA283" s="100"/>
      <c r="FB283" s="100"/>
      <c r="FC283" s="100"/>
      <c r="FD283" s="100"/>
      <c r="FE283" s="100"/>
      <c r="FF283" s="100"/>
      <c r="FG283" s="100"/>
      <c r="FH283" s="100"/>
      <c r="FI283" s="100"/>
      <c r="FJ283" s="100"/>
      <c r="FK283" s="100"/>
      <c r="FL283" s="100"/>
      <c r="FM283" s="100"/>
      <c r="FN283" s="100"/>
      <c r="FO283" s="100"/>
      <c r="FP283" s="100"/>
      <c r="FQ283" s="100"/>
      <c r="FR283" s="100"/>
      <c r="FS283" s="100"/>
      <c r="FT283" s="100"/>
      <c r="FU283" s="100"/>
      <c r="FV283" s="100"/>
      <c r="FW283" s="100"/>
      <c r="FX283" s="100"/>
      <c r="FY283" s="100"/>
      <c r="FZ283" s="100"/>
      <c r="GA283" s="100"/>
      <c r="GB283" s="100"/>
      <c r="GC283" s="100"/>
      <c r="GD283" s="100"/>
      <c r="GE283" s="100"/>
      <c r="GF283" s="100"/>
      <c r="GG283" s="100"/>
      <c r="GH283" s="100"/>
      <c r="GI283" s="100"/>
      <c r="GJ283" s="100"/>
      <c r="GK283" s="100"/>
      <c r="GL283" s="100"/>
      <c r="GM283" s="100"/>
      <c r="GN283" s="100"/>
      <c r="GO283" s="100"/>
      <c r="GP283" s="100"/>
      <c r="GQ283" s="100"/>
      <c r="GR283" s="100"/>
      <c r="GS283" s="100"/>
      <c r="GT283" s="100"/>
      <c r="GU283" s="100"/>
      <c r="GV283" s="100"/>
      <c r="GW283" s="100"/>
      <c r="GX283" s="100"/>
      <c r="GY283" s="100"/>
      <c r="GZ283" s="100"/>
      <c r="HA283" s="100"/>
      <c r="HB283" s="100"/>
      <c r="HC283" s="100"/>
      <c r="HD283" s="100"/>
      <c r="HE283" s="100"/>
      <c r="HF283" s="100"/>
      <c r="HG283" s="100"/>
      <c r="HH283" s="100"/>
      <c r="HI283" s="100"/>
      <c r="HJ283" s="100"/>
      <c r="HK283" s="100"/>
      <c r="HL283" s="100"/>
      <c r="HM283" s="100"/>
      <c r="HN283" s="100"/>
      <c r="HO283" s="100"/>
      <c r="HP283" s="100"/>
    </row>
    <row r="284" spans="1:224" s="101" customFormat="1">
      <c r="A284" s="119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EJ284" s="100"/>
      <c r="EK284" s="100"/>
      <c r="EL284" s="100"/>
      <c r="EM284" s="100"/>
      <c r="EN284" s="100"/>
      <c r="EO284" s="100"/>
      <c r="EP284" s="100"/>
      <c r="EQ284" s="100"/>
      <c r="ER284" s="100"/>
      <c r="ES284" s="100"/>
      <c r="ET284" s="100"/>
      <c r="EU284" s="100"/>
      <c r="EV284" s="100"/>
      <c r="EW284" s="100"/>
      <c r="EX284" s="100"/>
      <c r="EY284" s="100"/>
      <c r="EZ284" s="100"/>
      <c r="FA284" s="100"/>
      <c r="FB284" s="100"/>
      <c r="FC284" s="100"/>
      <c r="FD284" s="100"/>
      <c r="FE284" s="100"/>
      <c r="FF284" s="100"/>
      <c r="FG284" s="100"/>
      <c r="FH284" s="100"/>
      <c r="FI284" s="100"/>
      <c r="FJ284" s="100"/>
      <c r="FK284" s="100"/>
      <c r="FL284" s="100"/>
      <c r="FM284" s="100"/>
      <c r="FN284" s="100"/>
      <c r="FO284" s="100"/>
      <c r="FP284" s="100"/>
      <c r="FQ284" s="100"/>
      <c r="FR284" s="100"/>
      <c r="FS284" s="100"/>
      <c r="FT284" s="100"/>
      <c r="FU284" s="100"/>
      <c r="FV284" s="100"/>
      <c r="FW284" s="100"/>
      <c r="FX284" s="100"/>
      <c r="FY284" s="100"/>
      <c r="FZ284" s="100"/>
      <c r="GA284" s="100"/>
      <c r="GB284" s="100"/>
      <c r="GC284" s="100"/>
      <c r="GD284" s="100"/>
      <c r="GE284" s="100"/>
      <c r="GF284" s="100"/>
      <c r="GG284" s="100"/>
      <c r="GH284" s="100"/>
      <c r="GI284" s="100"/>
      <c r="GJ284" s="100"/>
      <c r="GK284" s="100"/>
      <c r="GL284" s="100"/>
      <c r="GM284" s="100"/>
      <c r="GN284" s="100"/>
      <c r="GO284" s="100"/>
      <c r="GP284" s="100"/>
      <c r="GQ284" s="100"/>
      <c r="GR284" s="100"/>
      <c r="GS284" s="100"/>
      <c r="GT284" s="100"/>
      <c r="GU284" s="100"/>
      <c r="GV284" s="100"/>
      <c r="GW284" s="100"/>
      <c r="GX284" s="100"/>
      <c r="GY284" s="100"/>
      <c r="GZ284" s="100"/>
      <c r="HA284" s="100"/>
      <c r="HB284" s="100"/>
      <c r="HC284" s="100"/>
      <c r="HD284" s="100"/>
      <c r="HE284" s="100"/>
      <c r="HF284" s="100"/>
      <c r="HG284" s="100"/>
      <c r="HH284" s="100"/>
      <c r="HI284" s="100"/>
      <c r="HJ284" s="100"/>
      <c r="HK284" s="100"/>
      <c r="HL284" s="100"/>
      <c r="HM284" s="100"/>
      <c r="HN284" s="100"/>
      <c r="HO284" s="100"/>
      <c r="HP284" s="100"/>
    </row>
    <row r="285" spans="1:224" s="101" customFormat="1">
      <c r="A285" s="119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EJ285" s="100"/>
      <c r="EK285" s="100"/>
      <c r="EL285" s="100"/>
      <c r="EM285" s="100"/>
      <c r="EN285" s="100"/>
      <c r="EO285" s="100"/>
      <c r="EP285" s="100"/>
      <c r="EQ285" s="100"/>
      <c r="ER285" s="100"/>
      <c r="ES285" s="100"/>
      <c r="ET285" s="100"/>
      <c r="EU285" s="100"/>
      <c r="EV285" s="100"/>
      <c r="EW285" s="100"/>
      <c r="EX285" s="100"/>
      <c r="EY285" s="100"/>
      <c r="EZ285" s="100"/>
      <c r="FA285" s="100"/>
      <c r="FB285" s="100"/>
      <c r="FC285" s="100"/>
      <c r="FD285" s="100"/>
      <c r="FE285" s="100"/>
      <c r="FF285" s="100"/>
      <c r="FG285" s="100"/>
      <c r="FH285" s="100"/>
      <c r="FI285" s="100"/>
      <c r="FJ285" s="100"/>
      <c r="FK285" s="100"/>
      <c r="FL285" s="100"/>
      <c r="FM285" s="100"/>
      <c r="FN285" s="100"/>
      <c r="FO285" s="100"/>
      <c r="FP285" s="100"/>
      <c r="FQ285" s="100"/>
      <c r="FR285" s="100"/>
      <c r="FS285" s="100"/>
      <c r="FT285" s="100"/>
      <c r="FU285" s="100"/>
      <c r="FV285" s="100"/>
      <c r="FW285" s="100"/>
      <c r="FX285" s="100"/>
      <c r="FY285" s="100"/>
      <c r="FZ285" s="100"/>
      <c r="GA285" s="100"/>
      <c r="GB285" s="100"/>
      <c r="GC285" s="100"/>
      <c r="GD285" s="100"/>
      <c r="GE285" s="100"/>
      <c r="GF285" s="100"/>
      <c r="GG285" s="100"/>
      <c r="GH285" s="100"/>
      <c r="GI285" s="100"/>
      <c r="GJ285" s="100"/>
      <c r="GK285" s="100"/>
      <c r="GL285" s="100"/>
      <c r="GM285" s="100"/>
      <c r="GN285" s="100"/>
      <c r="GO285" s="100"/>
      <c r="GP285" s="100"/>
      <c r="GQ285" s="100"/>
      <c r="GR285" s="100"/>
      <c r="GS285" s="100"/>
      <c r="GT285" s="100"/>
      <c r="GU285" s="100"/>
      <c r="GV285" s="100"/>
      <c r="GW285" s="100"/>
      <c r="GX285" s="100"/>
      <c r="GY285" s="100"/>
      <c r="GZ285" s="100"/>
      <c r="HA285" s="100"/>
      <c r="HB285" s="100"/>
      <c r="HC285" s="100"/>
      <c r="HD285" s="100"/>
      <c r="HE285" s="100"/>
      <c r="HF285" s="100"/>
      <c r="HG285" s="100"/>
      <c r="HH285" s="100"/>
      <c r="HI285" s="100"/>
      <c r="HJ285" s="100"/>
      <c r="HK285" s="100"/>
      <c r="HL285" s="100"/>
      <c r="HM285" s="100"/>
      <c r="HN285" s="100"/>
      <c r="HO285" s="100"/>
      <c r="HP285" s="100"/>
    </row>
    <row r="286" spans="1:224" s="101" customFormat="1">
      <c r="A286" s="119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EJ286" s="100"/>
      <c r="EK286" s="100"/>
      <c r="EL286" s="100"/>
      <c r="EM286" s="100"/>
      <c r="EN286" s="100"/>
      <c r="EO286" s="100"/>
      <c r="EP286" s="100"/>
      <c r="EQ286" s="100"/>
      <c r="ER286" s="100"/>
      <c r="ES286" s="100"/>
      <c r="ET286" s="100"/>
      <c r="EU286" s="100"/>
      <c r="EV286" s="100"/>
      <c r="EW286" s="100"/>
      <c r="EX286" s="100"/>
      <c r="EY286" s="100"/>
      <c r="EZ286" s="100"/>
      <c r="FA286" s="100"/>
      <c r="FB286" s="100"/>
      <c r="FC286" s="100"/>
      <c r="FD286" s="100"/>
      <c r="FE286" s="100"/>
      <c r="FF286" s="100"/>
      <c r="FG286" s="100"/>
      <c r="FH286" s="100"/>
      <c r="FI286" s="100"/>
      <c r="FJ286" s="100"/>
      <c r="FK286" s="100"/>
      <c r="FL286" s="100"/>
      <c r="FM286" s="100"/>
      <c r="FN286" s="100"/>
      <c r="FO286" s="100"/>
      <c r="FP286" s="100"/>
      <c r="FQ286" s="100"/>
      <c r="FR286" s="100"/>
      <c r="FS286" s="100"/>
      <c r="FT286" s="100"/>
      <c r="FU286" s="100"/>
      <c r="FV286" s="100"/>
      <c r="FW286" s="100"/>
      <c r="FX286" s="100"/>
      <c r="FY286" s="100"/>
      <c r="FZ286" s="100"/>
      <c r="GA286" s="100"/>
      <c r="GB286" s="100"/>
      <c r="GC286" s="100"/>
      <c r="GD286" s="100"/>
      <c r="GE286" s="100"/>
      <c r="GF286" s="100"/>
      <c r="GG286" s="100"/>
      <c r="GH286" s="100"/>
      <c r="GI286" s="100"/>
      <c r="GJ286" s="100"/>
      <c r="GK286" s="100"/>
      <c r="GL286" s="100"/>
      <c r="GM286" s="100"/>
      <c r="GN286" s="100"/>
      <c r="GO286" s="100"/>
      <c r="GP286" s="100"/>
      <c r="GQ286" s="100"/>
      <c r="GR286" s="100"/>
      <c r="GS286" s="100"/>
      <c r="GT286" s="100"/>
      <c r="GU286" s="100"/>
      <c r="GV286" s="100"/>
      <c r="GW286" s="100"/>
      <c r="GX286" s="100"/>
      <c r="GY286" s="100"/>
      <c r="GZ286" s="100"/>
      <c r="HA286" s="100"/>
      <c r="HB286" s="100"/>
      <c r="HC286" s="100"/>
      <c r="HD286" s="100"/>
      <c r="HE286" s="100"/>
      <c r="HF286" s="100"/>
      <c r="HG286" s="100"/>
      <c r="HH286" s="100"/>
      <c r="HI286" s="100"/>
      <c r="HJ286" s="100"/>
      <c r="HK286" s="100"/>
      <c r="HL286" s="100"/>
      <c r="HM286" s="100"/>
      <c r="HN286" s="100"/>
      <c r="HO286" s="100"/>
      <c r="HP286" s="100"/>
    </row>
    <row r="287" spans="1:224" s="101" customFormat="1">
      <c r="A287" s="119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EJ287" s="100"/>
      <c r="EK287" s="100"/>
      <c r="EL287" s="100"/>
      <c r="EM287" s="100"/>
      <c r="EN287" s="100"/>
      <c r="EO287" s="100"/>
      <c r="EP287" s="100"/>
      <c r="EQ287" s="100"/>
      <c r="ER287" s="100"/>
      <c r="ES287" s="100"/>
      <c r="ET287" s="100"/>
      <c r="EU287" s="100"/>
      <c r="EV287" s="100"/>
      <c r="EW287" s="100"/>
      <c r="EX287" s="100"/>
      <c r="EY287" s="100"/>
      <c r="EZ287" s="100"/>
      <c r="FA287" s="100"/>
      <c r="FB287" s="100"/>
      <c r="FC287" s="100"/>
      <c r="FD287" s="100"/>
      <c r="FE287" s="100"/>
      <c r="FF287" s="100"/>
      <c r="FG287" s="100"/>
      <c r="FH287" s="100"/>
      <c r="FI287" s="100"/>
      <c r="FJ287" s="100"/>
      <c r="FK287" s="100"/>
      <c r="FL287" s="100"/>
      <c r="FM287" s="100"/>
      <c r="FN287" s="100"/>
      <c r="FO287" s="100"/>
      <c r="FP287" s="100"/>
      <c r="FQ287" s="100"/>
      <c r="FR287" s="100"/>
      <c r="FS287" s="100"/>
      <c r="FT287" s="100"/>
      <c r="FU287" s="100"/>
      <c r="FV287" s="100"/>
      <c r="FW287" s="100"/>
      <c r="FX287" s="100"/>
      <c r="FY287" s="100"/>
      <c r="FZ287" s="100"/>
      <c r="GA287" s="100"/>
      <c r="GB287" s="100"/>
      <c r="GC287" s="100"/>
      <c r="GD287" s="100"/>
      <c r="GE287" s="100"/>
      <c r="GF287" s="100"/>
      <c r="GG287" s="100"/>
      <c r="GH287" s="100"/>
      <c r="GI287" s="100"/>
      <c r="GJ287" s="100"/>
      <c r="GK287" s="100"/>
      <c r="GL287" s="100"/>
      <c r="GM287" s="100"/>
      <c r="GN287" s="100"/>
      <c r="GO287" s="100"/>
      <c r="GP287" s="100"/>
      <c r="GQ287" s="100"/>
      <c r="GR287" s="100"/>
      <c r="GS287" s="100"/>
      <c r="GT287" s="100"/>
      <c r="GU287" s="100"/>
      <c r="GV287" s="100"/>
      <c r="GW287" s="100"/>
      <c r="GX287" s="100"/>
      <c r="GY287" s="100"/>
      <c r="GZ287" s="100"/>
      <c r="HA287" s="100"/>
      <c r="HB287" s="100"/>
      <c r="HC287" s="100"/>
      <c r="HD287" s="100"/>
      <c r="HE287" s="100"/>
      <c r="HF287" s="100"/>
      <c r="HG287" s="100"/>
      <c r="HH287" s="100"/>
      <c r="HI287" s="100"/>
      <c r="HJ287" s="100"/>
      <c r="HK287" s="100"/>
      <c r="HL287" s="100"/>
      <c r="HM287" s="100"/>
      <c r="HN287" s="100"/>
      <c r="HO287" s="100"/>
      <c r="HP287" s="100"/>
    </row>
    <row r="288" spans="1:224" s="101" customFormat="1">
      <c r="A288" s="119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EJ288" s="100"/>
      <c r="EK288" s="100"/>
      <c r="EL288" s="100"/>
      <c r="EM288" s="100"/>
      <c r="EN288" s="100"/>
      <c r="EO288" s="100"/>
      <c r="EP288" s="100"/>
      <c r="EQ288" s="100"/>
      <c r="ER288" s="100"/>
      <c r="ES288" s="100"/>
      <c r="ET288" s="100"/>
      <c r="EU288" s="100"/>
      <c r="EV288" s="100"/>
      <c r="EW288" s="100"/>
      <c r="EX288" s="100"/>
      <c r="EY288" s="100"/>
      <c r="EZ288" s="100"/>
      <c r="FA288" s="100"/>
      <c r="FB288" s="100"/>
      <c r="FC288" s="100"/>
      <c r="FD288" s="100"/>
      <c r="FE288" s="100"/>
      <c r="FF288" s="100"/>
      <c r="FG288" s="100"/>
      <c r="FH288" s="100"/>
      <c r="FI288" s="100"/>
      <c r="FJ288" s="100"/>
      <c r="FK288" s="100"/>
      <c r="FL288" s="100"/>
      <c r="FM288" s="100"/>
      <c r="FN288" s="100"/>
      <c r="FO288" s="100"/>
      <c r="FP288" s="100"/>
      <c r="FQ288" s="100"/>
      <c r="FR288" s="100"/>
      <c r="FS288" s="100"/>
      <c r="FT288" s="100"/>
      <c r="FU288" s="100"/>
      <c r="FV288" s="100"/>
      <c r="FW288" s="100"/>
      <c r="FX288" s="100"/>
      <c r="FY288" s="100"/>
      <c r="FZ288" s="100"/>
      <c r="GA288" s="100"/>
      <c r="GB288" s="100"/>
      <c r="GC288" s="100"/>
      <c r="GD288" s="100"/>
      <c r="GE288" s="100"/>
      <c r="GF288" s="100"/>
      <c r="GG288" s="100"/>
      <c r="GH288" s="100"/>
      <c r="GI288" s="100"/>
      <c r="GJ288" s="100"/>
      <c r="GK288" s="100"/>
      <c r="GL288" s="100"/>
      <c r="GM288" s="100"/>
      <c r="GN288" s="100"/>
      <c r="GO288" s="100"/>
      <c r="GP288" s="100"/>
      <c r="GQ288" s="100"/>
      <c r="GR288" s="100"/>
      <c r="GS288" s="100"/>
      <c r="GT288" s="100"/>
      <c r="GU288" s="100"/>
      <c r="GV288" s="100"/>
      <c r="GW288" s="100"/>
      <c r="GX288" s="100"/>
      <c r="GY288" s="100"/>
      <c r="GZ288" s="100"/>
      <c r="HA288" s="100"/>
      <c r="HB288" s="100"/>
      <c r="HC288" s="100"/>
      <c r="HD288" s="100"/>
      <c r="HE288" s="100"/>
      <c r="HF288" s="100"/>
      <c r="HG288" s="100"/>
      <c r="HH288" s="100"/>
      <c r="HI288" s="100"/>
      <c r="HJ288" s="100"/>
      <c r="HK288" s="100"/>
      <c r="HL288" s="100"/>
      <c r="HM288" s="100"/>
      <c r="HN288" s="100"/>
      <c r="HO288" s="100"/>
      <c r="HP288" s="100"/>
    </row>
    <row r="289" spans="1:224" s="101" customFormat="1">
      <c r="A289" s="119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EJ289" s="100"/>
      <c r="EK289" s="100"/>
      <c r="EL289" s="100"/>
      <c r="EM289" s="100"/>
      <c r="EN289" s="100"/>
      <c r="EO289" s="100"/>
      <c r="EP289" s="100"/>
      <c r="EQ289" s="100"/>
      <c r="ER289" s="100"/>
      <c r="ES289" s="100"/>
      <c r="ET289" s="100"/>
      <c r="EU289" s="100"/>
      <c r="EV289" s="100"/>
      <c r="EW289" s="100"/>
      <c r="EX289" s="100"/>
      <c r="EY289" s="100"/>
      <c r="EZ289" s="100"/>
      <c r="FA289" s="100"/>
      <c r="FB289" s="100"/>
      <c r="FC289" s="100"/>
      <c r="FD289" s="100"/>
      <c r="FE289" s="100"/>
      <c r="FF289" s="100"/>
      <c r="FG289" s="100"/>
      <c r="FH289" s="100"/>
      <c r="FI289" s="100"/>
      <c r="FJ289" s="100"/>
      <c r="FK289" s="100"/>
      <c r="FL289" s="100"/>
      <c r="FM289" s="100"/>
      <c r="FN289" s="100"/>
      <c r="FO289" s="100"/>
      <c r="FP289" s="100"/>
      <c r="FQ289" s="100"/>
      <c r="FR289" s="100"/>
      <c r="FS289" s="100"/>
      <c r="FT289" s="100"/>
      <c r="FU289" s="100"/>
      <c r="FV289" s="100"/>
      <c r="FW289" s="100"/>
      <c r="FX289" s="100"/>
      <c r="FY289" s="100"/>
      <c r="FZ289" s="100"/>
      <c r="GA289" s="100"/>
      <c r="GB289" s="100"/>
      <c r="GC289" s="100"/>
      <c r="GD289" s="100"/>
      <c r="GE289" s="100"/>
      <c r="GF289" s="100"/>
      <c r="GG289" s="100"/>
      <c r="GH289" s="100"/>
      <c r="GI289" s="100"/>
      <c r="GJ289" s="100"/>
      <c r="GK289" s="100"/>
      <c r="GL289" s="100"/>
      <c r="GM289" s="100"/>
      <c r="GN289" s="100"/>
      <c r="GO289" s="100"/>
      <c r="GP289" s="100"/>
      <c r="GQ289" s="100"/>
      <c r="GR289" s="100"/>
      <c r="GS289" s="100"/>
      <c r="GT289" s="100"/>
      <c r="GU289" s="100"/>
      <c r="GV289" s="100"/>
      <c r="GW289" s="100"/>
      <c r="GX289" s="100"/>
      <c r="GY289" s="100"/>
      <c r="GZ289" s="100"/>
      <c r="HA289" s="100"/>
      <c r="HB289" s="100"/>
      <c r="HC289" s="100"/>
      <c r="HD289" s="100"/>
      <c r="HE289" s="100"/>
      <c r="HF289" s="100"/>
      <c r="HG289" s="100"/>
      <c r="HH289" s="100"/>
      <c r="HI289" s="100"/>
      <c r="HJ289" s="100"/>
      <c r="HK289" s="100"/>
      <c r="HL289" s="100"/>
      <c r="HM289" s="100"/>
      <c r="HN289" s="100"/>
      <c r="HO289" s="100"/>
      <c r="HP289" s="100"/>
    </row>
    <row r="290" spans="1:224" s="101" customFormat="1">
      <c r="A290" s="119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  <c r="EO290" s="100"/>
      <c r="EP290" s="100"/>
      <c r="EQ290" s="100"/>
      <c r="ER290" s="100"/>
      <c r="ES290" s="100"/>
      <c r="ET290" s="100"/>
      <c r="EU290" s="100"/>
      <c r="EV290" s="100"/>
      <c r="EW290" s="100"/>
      <c r="EX290" s="100"/>
      <c r="EY290" s="100"/>
      <c r="EZ290" s="100"/>
      <c r="FA290" s="100"/>
      <c r="FB290" s="100"/>
      <c r="FC290" s="100"/>
      <c r="FD290" s="100"/>
      <c r="FE290" s="100"/>
      <c r="FF290" s="100"/>
      <c r="FG290" s="100"/>
      <c r="FH290" s="100"/>
      <c r="FI290" s="100"/>
      <c r="FJ290" s="100"/>
      <c r="FK290" s="100"/>
      <c r="FL290" s="100"/>
      <c r="FM290" s="100"/>
      <c r="FN290" s="100"/>
      <c r="FO290" s="100"/>
      <c r="FP290" s="100"/>
      <c r="FQ290" s="100"/>
      <c r="FR290" s="100"/>
      <c r="FS290" s="100"/>
      <c r="FT290" s="100"/>
      <c r="FU290" s="100"/>
      <c r="FV290" s="100"/>
      <c r="FW290" s="100"/>
      <c r="FX290" s="100"/>
      <c r="FY290" s="100"/>
      <c r="FZ290" s="100"/>
      <c r="GA290" s="100"/>
      <c r="GB290" s="100"/>
      <c r="GC290" s="100"/>
      <c r="GD290" s="100"/>
      <c r="GE290" s="100"/>
      <c r="GF290" s="100"/>
      <c r="GG290" s="100"/>
      <c r="GH290" s="100"/>
      <c r="GI290" s="100"/>
      <c r="GJ290" s="100"/>
      <c r="GK290" s="100"/>
      <c r="GL290" s="100"/>
      <c r="GM290" s="100"/>
      <c r="GN290" s="100"/>
      <c r="GO290" s="100"/>
      <c r="GP290" s="100"/>
      <c r="GQ290" s="100"/>
      <c r="GR290" s="100"/>
      <c r="GS290" s="100"/>
      <c r="GT290" s="100"/>
      <c r="GU290" s="100"/>
      <c r="GV290" s="100"/>
      <c r="GW290" s="100"/>
      <c r="GX290" s="100"/>
      <c r="GY290" s="100"/>
      <c r="GZ290" s="100"/>
      <c r="HA290" s="100"/>
      <c r="HB290" s="100"/>
      <c r="HC290" s="100"/>
      <c r="HD290" s="100"/>
      <c r="HE290" s="100"/>
      <c r="HF290" s="100"/>
      <c r="HG290" s="100"/>
      <c r="HH290" s="100"/>
      <c r="HI290" s="100"/>
      <c r="HJ290" s="100"/>
      <c r="HK290" s="100"/>
      <c r="HL290" s="100"/>
      <c r="HM290" s="100"/>
      <c r="HN290" s="100"/>
      <c r="HO290" s="100"/>
      <c r="HP290" s="100"/>
    </row>
    <row r="291" spans="1:224" s="101" customFormat="1">
      <c r="A291" s="119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EJ291" s="100"/>
      <c r="EK291" s="100"/>
      <c r="EL291" s="100"/>
      <c r="EM291" s="100"/>
      <c r="EN291" s="100"/>
      <c r="EO291" s="100"/>
      <c r="EP291" s="100"/>
      <c r="EQ291" s="100"/>
      <c r="ER291" s="100"/>
      <c r="ES291" s="100"/>
      <c r="ET291" s="100"/>
      <c r="EU291" s="100"/>
      <c r="EV291" s="100"/>
      <c r="EW291" s="100"/>
      <c r="EX291" s="100"/>
      <c r="EY291" s="100"/>
      <c r="EZ291" s="100"/>
      <c r="FA291" s="100"/>
      <c r="FB291" s="100"/>
      <c r="FC291" s="100"/>
      <c r="FD291" s="100"/>
      <c r="FE291" s="100"/>
      <c r="FF291" s="100"/>
      <c r="FG291" s="100"/>
      <c r="FH291" s="100"/>
      <c r="FI291" s="100"/>
      <c r="FJ291" s="100"/>
      <c r="FK291" s="100"/>
      <c r="FL291" s="100"/>
      <c r="FM291" s="100"/>
      <c r="FN291" s="100"/>
      <c r="FO291" s="100"/>
      <c r="FP291" s="100"/>
      <c r="FQ291" s="100"/>
      <c r="FR291" s="100"/>
      <c r="FS291" s="100"/>
      <c r="FT291" s="100"/>
      <c r="FU291" s="100"/>
      <c r="FV291" s="100"/>
      <c r="FW291" s="100"/>
      <c r="FX291" s="100"/>
      <c r="FY291" s="100"/>
      <c r="FZ291" s="100"/>
      <c r="GA291" s="100"/>
      <c r="GB291" s="100"/>
      <c r="GC291" s="100"/>
      <c r="GD291" s="100"/>
      <c r="GE291" s="100"/>
      <c r="GF291" s="100"/>
      <c r="GG291" s="100"/>
      <c r="GH291" s="100"/>
      <c r="GI291" s="100"/>
      <c r="GJ291" s="100"/>
      <c r="GK291" s="100"/>
      <c r="GL291" s="100"/>
      <c r="GM291" s="100"/>
      <c r="GN291" s="100"/>
      <c r="GO291" s="100"/>
      <c r="GP291" s="100"/>
      <c r="GQ291" s="100"/>
      <c r="GR291" s="100"/>
      <c r="GS291" s="100"/>
      <c r="GT291" s="100"/>
      <c r="GU291" s="100"/>
      <c r="GV291" s="100"/>
      <c r="GW291" s="100"/>
      <c r="GX291" s="100"/>
      <c r="GY291" s="100"/>
      <c r="GZ291" s="100"/>
      <c r="HA291" s="100"/>
      <c r="HB291" s="100"/>
      <c r="HC291" s="100"/>
      <c r="HD291" s="100"/>
      <c r="HE291" s="100"/>
      <c r="HF291" s="100"/>
      <c r="HG291" s="100"/>
      <c r="HH291" s="100"/>
      <c r="HI291" s="100"/>
      <c r="HJ291" s="100"/>
      <c r="HK291" s="100"/>
      <c r="HL291" s="100"/>
      <c r="HM291" s="100"/>
      <c r="HN291" s="100"/>
      <c r="HO291" s="100"/>
      <c r="HP291" s="100"/>
    </row>
    <row r="292" spans="1:224" s="101" customFormat="1">
      <c r="A292" s="119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EJ292" s="100"/>
      <c r="EK292" s="100"/>
      <c r="EL292" s="100"/>
      <c r="EM292" s="100"/>
      <c r="EN292" s="100"/>
      <c r="EO292" s="100"/>
      <c r="EP292" s="100"/>
      <c r="EQ292" s="100"/>
      <c r="ER292" s="100"/>
      <c r="ES292" s="100"/>
      <c r="ET292" s="100"/>
      <c r="EU292" s="100"/>
      <c r="EV292" s="100"/>
      <c r="EW292" s="100"/>
      <c r="EX292" s="100"/>
      <c r="EY292" s="100"/>
      <c r="EZ292" s="100"/>
      <c r="FA292" s="100"/>
      <c r="FB292" s="100"/>
      <c r="FC292" s="100"/>
      <c r="FD292" s="100"/>
      <c r="FE292" s="100"/>
      <c r="FF292" s="100"/>
      <c r="FG292" s="100"/>
      <c r="FH292" s="100"/>
      <c r="FI292" s="100"/>
      <c r="FJ292" s="100"/>
      <c r="FK292" s="100"/>
      <c r="FL292" s="100"/>
      <c r="FM292" s="100"/>
      <c r="FN292" s="100"/>
      <c r="FO292" s="100"/>
      <c r="FP292" s="100"/>
      <c r="FQ292" s="100"/>
      <c r="FR292" s="100"/>
      <c r="FS292" s="100"/>
      <c r="FT292" s="100"/>
      <c r="FU292" s="100"/>
      <c r="FV292" s="100"/>
      <c r="FW292" s="100"/>
      <c r="FX292" s="100"/>
      <c r="FY292" s="100"/>
      <c r="FZ292" s="100"/>
      <c r="GA292" s="100"/>
      <c r="GB292" s="100"/>
      <c r="GC292" s="100"/>
      <c r="GD292" s="100"/>
      <c r="GE292" s="100"/>
      <c r="GF292" s="100"/>
      <c r="GG292" s="100"/>
      <c r="GH292" s="100"/>
      <c r="GI292" s="100"/>
      <c r="GJ292" s="100"/>
      <c r="GK292" s="100"/>
      <c r="GL292" s="100"/>
      <c r="GM292" s="100"/>
      <c r="GN292" s="100"/>
      <c r="GO292" s="100"/>
      <c r="GP292" s="100"/>
      <c r="GQ292" s="100"/>
      <c r="GR292" s="100"/>
      <c r="GS292" s="100"/>
      <c r="GT292" s="100"/>
      <c r="GU292" s="100"/>
      <c r="GV292" s="100"/>
      <c r="GW292" s="100"/>
      <c r="GX292" s="100"/>
      <c r="GY292" s="100"/>
      <c r="GZ292" s="100"/>
      <c r="HA292" s="100"/>
      <c r="HB292" s="100"/>
      <c r="HC292" s="100"/>
      <c r="HD292" s="100"/>
      <c r="HE292" s="100"/>
      <c r="HF292" s="100"/>
      <c r="HG292" s="100"/>
      <c r="HH292" s="100"/>
      <c r="HI292" s="100"/>
      <c r="HJ292" s="100"/>
      <c r="HK292" s="100"/>
      <c r="HL292" s="100"/>
      <c r="HM292" s="100"/>
      <c r="HN292" s="100"/>
      <c r="HO292" s="100"/>
      <c r="HP292" s="100"/>
    </row>
    <row r="293" spans="1:224" s="101" customFormat="1">
      <c r="A293" s="119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EJ293" s="100"/>
      <c r="EK293" s="100"/>
      <c r="EL293" s="100"/>
      <c r="EM293" s="100"/>
      <c r="EN293" s="100"/>
      <c r="EO293" s="100"/>
      <c r="EP293" s="100"/>
      <c r="EQ293" s="100"/>
      <c r="ER293" s="100"/>
      <c r="ES293" s="100"/>
      <c r="ET293" s="100"/>
      <c r="EU293" s="100"/>
      <c r="EV293" s="100"/>
      <c r="EW293" s="100"/>
      <c r="EX293" s="100"/>
      <c r="EY293" s="100"/>
      <c r="EZ293" s="100"/>
      <c r="FA293" s="100"/>
      <c r="FB293" s="100"/>
      <c r="FC293" s="100"/>
      <c r="FD293" s="100"/>
      <c r="FE293" s="100"/>
      <c r="FF293" s="100"/>
      <c r="FG293" s="100"/>
      <c r="FH293" s="100"/>
      <c r="FI293" s="100"/>
      <c r="FJ293" s="100"/>
      <c r="FK293" s="100"/>
      <c r="FL293" s="100"/>
      <c r="FM293" s="100"/>
      <c r="FN293" s="100"/>
      <c r="FO293" s="100"/>
      <c r="FP293" s="100"/>
      <c r="FQ293" s="100"/>
      <c r="FR293" s="100"/>
      <c r="FS293" s="100"/>
      <c r="FT293" s="100"/>
      <c r="FU293" s="100"/>
      <c r="FV293" s="100"/>
      <c r="FW293" s="100"/>
      <c r="FX293" s="100"/>
      <c r="FY293" s="100"/>
      <c r="FZ293" s="100"/>
      <c r="GA293" s="100"/>
      <c r="GB293" s="100"/>
      <c r="GC293" s="100"/>
      <c r="GD293" s="100"/>
      <c r="GE293" s="100"/>
      <c r="GF293" s="100"/>
      <c r="GG293" s="100"/>
      <c r="GH293" s="100"/>
      <c r="GI293" s="100"/>
      <c r="GJ293" s="100"/>
      <c r="GK293" s="100"/>
      <c r="GL293" s="100"/>
      <c r="GM293" s="100"/>
      <c r="GN293" s="100"/>
      <c r="GO293" s="100"/>
      <c r="GP293" s="100"/>
      <c r="GQ293" s="100"/>
      <c r="GR293" s="100"/>
      <c r="GS293" s="100"/>
      <c r="GT293" s="100"/>
      <c r="GU293" s="100"/>
      <c r="GV293" s="100"/>
      <c r="GW293" s="100"/>
      <c r="GX293" s="100"/>
      <c r="GY293" s="100"/>
      <c r="GZ293" s="100"/>
      <c r="HA293" s="100"/>
      <c r="HB293" s="100"/>
      <c r="HC293" s="100"/>
      <c r="HD293" s="100"/>
      <c r="HE293" s="100"/>
      <c r="HF293" s="100"/>
      <c r="HG293" s="100"/>
      <c r="HH293" s="100"/>
      <c r="HI293" s="100"/>
      <c r="HJ293" s="100"/>
      <c r="HK293" s="100"/>
      <c r="HL293" s="100"/>
      <c r="HM293" s="100"/>
      <c r="HN293" s="100"/>
      <c r="HO293" s="100"/>
      <c r="HP293" s="100"/>
    </row>
    <row r="294" spans="1:224" s="101" customFormat="1">
      <c r="A294" s="119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EJ294" s="100"/>
      <c r="EK294" s="100"/>
      <c r="EL294" s="100"/>
      <c r="EM294" s="100"/>
      <c r="EN294" s="100"/>
      <c r="EO294" s="100"/>
      <c r="EP294" s="100"/>
      <c r="EQ294" s="100"/>
      <c r="ER294" s="100"/>
      <c r="ES294" s="100"/>
      <c r="ET294" s="100"/>
      <c r="EU294" s="100"/>
      <c r="EV294" s="100"/>
      <c r="EW294" s="100"/>
      <c r="EX294" s="100"/>
      <c r="EY294" s="100"/>
      <c r="EZ294" s="100"/>
      <c r="FA294" s="100"/>
      <c r="FB294" s="100"/>
      <c r="FC294" s="100"/>
      <c r="FD294" s="100"/>
      <c r="FE294" s="100"/>
      <c r="FF294" s="100"/>
      <c r="FG294" s="100"/>
      <c r="FH294" s="100"/>
      <c r="FI294" s="100"/>
      <c r="FJ294" s="100"/>
      <c r="FK294" s="100"/>
      <c r="FL294" s="100"/>
      <c r="FM294" s="100"/>
      <c r="FN294" s="100"/>
      <c r="FO294" s="100"/>
      <c r="FP294" s="100"/>
      <c r="FQ294" s="100"/>
      <c r="FR294" s="100"/>
      <c r="FS294" s="100"/>
      <c r="FT294" s="100"/>
      <c r="FU294" s="100"/>
      <c r="FV294" s="100"/>
      <c r="FW294" s="100"/>
      <c r="FX294" s="100"/>
      <c r="FY294" s="100"/>
      <c r="FZ294" s="100"/>
      <c r="GA294" s="100"/>
      <c r="GB294" s="100"/>
      <c r="GC294" s="100"/>
      <c r="GD294" s="100"/>
      <c r="GE294" s="100"/>
      <c r="GF294" s="100"/>
      <c r="GG294" s="100"/>
      <c r="GH294" s="100"/>
      <c r="GI294" s="100"/>
      <c r="GJ294" s="100"/>
      <c r="GK294" s="100"/>
      <c r="GL294" s="100"/>
      <c r="GM294" s="100"/>
      <c r="GN294" s="100"/>
      <c r="GO294" s="100"/>
      <c r="GP294" s="100"/>
      <c r="GQ294" s="100"/>
      <c r="GR294" s="100"/>
      <c r="GS294" s="100"/>
      <c r="GT294" s="100"/>
      <c r="GU294" s="100"/>
      <c r="GV294" s="100"/>
      <c r="GW294" s="100"/>
      <c r="GX294" s="100"/>
      <c r="GY294" s="100"/>
      <c r="GZ294" s="100"/>
      <c r="HA294" s="100"/>
      <c r="HB294" s="100"/>
      <c r="HC294" s="100"/>
      <c r="HD294" s="100"/>
      <c r="HE294" s="100"/>
      <c r="HF294" s="100"/>
      <c r="HG294" s="100"/>
      <c r="HH294" s="100"/>
      <c r="HI294" s="100"/>
      <c r="HJ294" s="100"/>
      <c r="HK294" s="100"/>
      <c r="HL294" s="100"/>
      <c r="HM294" s="100"/>
      <c r="HN294" s="100"/>
      <c r="HO294" s="100"/>
      <c r="HP294" s="100"/>
    </row>
    <row r="295" spans="1:224" s="101" customFormat="1">
      <c r="A295" s="119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EJ295" s="100"/>
      <c r="EK295" s="100"/>
      <c r="EL295" s="100"/>
      <c r="EM295" s="100"/>
      <c r="EN295" s="100"/>
      <c r="EO295" s="100"/>
      <c r="EP295" s="100"/>
      <c r="EQ295" s="100"/>
      <c r="ER295" s="100"/>
      <c r="ES295" s="100"/>
      <c r="ET295" s="100"/>
      <c r="EU295" s="100"/>
      <c r="EV295" s="100"/>
      <c r="EW295" s="100"/>
      <c r="EX295" s="100"/>
      <c r="EY295" s="100"/>
      <c r="EZ295" s="100"/>
      <c r="FA295" s="100"/>
      <c r="FB295" s="100"/>
      <c r="FC295" s="100"/>
      <c r="FD295" s="100"/>
      <c r="FE295" s="100"/>
      <c r="FF295" s="100"/>
      <c r="FG295" s="100"/>
      <c r="FH295" s="100"/>
      <c r="FI295" s="100"/>
      <c r="FJ295" s="100"/>
      <c r="FK295" s="100"/>
      <c r="FL295" s="100"/>
      <c r="FM295" s="100"/>
      <c r="FN295" s="100"/>
      <c r="FO295" s="100"/>
      <c r="FP295" s="100"/>
      <c r="FQ295" s="100"/>
      <c r="FR295" s="100"/>
      <c r="FS295" s="100"/>
      <c r="FT295" s="100"/>
      <c r="FU295" s="100"/>
      <c r="FV295" s="100"/>
      <c r="FW295" s="100"/>
      <c r="FX295" s="100"/>
      <c r="FY295" s="100"/>
      <c r="FZ295" s="100"/>
      <c r="GA295" s="100"/>
      <c r="GB295" s="100"/>
      <c r="GC295" s="100"/>
      <c r="GD295" s="100"/>
      <c r="GE295" s="100"/>
      <c r="GF295" s="100"/>
      <c r="GG295" s="100"/>
      <c r="GH295" s="100"/>
      <c r="GI295" s="100"/>
      <c r="GJ295" s="100"/>
      <c r="GK295" s="100"/>
      <c r="GL295" s="100"/>
      <c r="GM295" s="100"/>
      <c r="GN295" s="100"/>
      <c r="GO295" s="100"/>
      <c r="GP295" s="100"/>
      <c r="GQ295" s="100"/>
      <c r="GR295" s="100"/>
      <c r="GS295" s="100"/>
      <c r="GT295" s="100"/>
      <c r="GU295" s="100"/>
      <c r="GV295" s="100"/>
      <c r="GW295" s="100"/>
      <c r="GX295" s="100"/>
      <c r="GY295" s="100"/>
      <c r="GZ295" s="100"/>
      <c r="HA295" s="100"/>
      <c r="HB295" s="100"/>
      <c r="HC295" s="100"/>
      <c r="HD295" s="100"/>
      <c r="HE295" s="100"/>
      <c r="HF295" s="100"/>
      <c r="HG295" s="100"/>
      <c r="HH295" s="100"/>
      <c r="HI295" s="100"/>
      <c r="HJ295" s="100"/>
      <c r="HK295" s="100"/>
      <c r="HL295" s="100"/>
      <c r="HM295" s="100"/>
      <c r="HN295" s="100"/>
      <c r="HO295" s="100"/>
      <c r="HP295" s="100"/>
    </row>
    <row r="296" spans="1:224" s="101" customFormat="1">
      <c r="A296" s="119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EJ296" s="100"/>
      <c r="EK296" s="100"/>
      <c r="EL296" s="100"/>
      <c r="EM296" s="100"/>
      <c r="EN296" s="100"/>
      <c r="EO296" s="100"/>
      <c r="EP296" s="100"/>
      <c r="EQ296" s="100"/>
      <c r="ER296" s="100"/>
      <c r="ES296" s="100"/>
      <c r="ET296" s="100"/>
      <c r="EU296" s="100"/>
      <c r="EV296" s="100"/>
      <c r="EW296" s="100"/>
      <c r="EX296" s="100"/>
      <c r="EY296" s="100"/>
      <c r="EZ296" s="100"/>
      <c r="FA296" s="100"/>
      <c r="FB296" s="100"/>
      <c r="FC296" s="100"/>
      <c r="FD296" s="100"/>
      <c r="FE296" s="100"/>
      <c r="FF296" s="100"/>
      <c r="FG296" s="100"/>
      <c r="FH296" s="100"/>
      <c r="FI296" s="100"/>
      <c r="FJ296" s="100"/>
      <c r="FK296" s="100"/>
      <c r="FL296" s="100"/>
      <c r="FM296" s="100"/>
      <c r="FN296" s="100"/>
      <c r="FO296" s="100"/>
      <c r="FP296" s="100"/>
      <c r="FQ296" s="100"/>
      <c r="FR296" s="100"/>
      <c r="FS296" s="100"/>
      <c r="FT296" s="100"/>
      <c r="FU296" s="100"/>
      <c r="FV296" s="100"/>
      <c r="FW296" s="100"/>
      <c r="FX296" s="100"/>
      <c r="FY296" s="100"/>
      <c r="FZ296" s="100"/>
      <c r="GA296" s="100"/>
      <c r="GB296" s="100"/>
      <c r="GC296" s="100"/>
      <c r="GD296" s="100"/>
      <c r="GE296" s="100"/>
      <c r="GF296" s="100"/>
      <c r="GG296" s="100"/>
      <c r="GH296" s="100"/>
      <c r="GI296" s="100"/>
      <c r="GJ296" s="100"/>
      <c r="GK296" s="100"/>
      <c r="GL296" s="100"/>
      <c r="GM296" s="100"/>
      <c r="GN296" s="100"/>
      <c r="GO296" s="100"/>
      <c r="GP296" s="100"/>
      <c r="GQ296" s="100"/>
      <c r="GR296" s="100"/>
      <c r="GS296" s="100"/>
      <c r="GT296" s="100"/>
      <c r="GU296" s="100"/>
      <c r="GV296" s="100"/>
      <c r="GW296" s="100"/>
      <c r="GX296" s="100"/>
      <c r="GY296" s="100"/>
      <c r="GZ296" s="100"/>
      <c r="HA296" s="100"/>
      <c r="HB296" s="100"/>
      <c r="HC296" s="100"/>
      <c r="HD296" s="100"/>
      <c r="HE296" s="100"/>
      <c r="HF296" s="100"/>
      <c r="HG296" s="100"/>
      <c r="HH296" s="100"/>
      <c r="HI296" s="100"/>
      <c r="HJ296" s="100"/>
      <c r="HK296" s="100"/>
      <c r="HL296" s="100"/>
      <c r="HM296" s="100"/>
      <c r="HN296" s="100"/>
      <c r="HO296" s="100"/>
      <c r="HP296" s="100"/>
    </row>
    <row r="297" spans="1:224" s="101" customFormat="1">
      <c r="A297" s="119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EJ297" s="100"/>
      <c r="EK297" s="100"/>
      <c r="EL297" s="100"/>
      <c r="EM297" s="100"/>
      <c r="EN297" s="100"/>
      <c r="EO297" s="100"/>
      <c r="EP297" s="100"/>
      <c r="EQ297" s="100"/>
      <c r="ER297" s="100"/>
      <c r="ES297" s="100"/>
      <c r="ET297" s="100"/>
      <c r="EU297" s="100"/>
      <c r="EV297" s="100"/>
      <c r="EW297" s="100"/>
      <c r="EX297" s="100"/>
      <c r="EY297" s="100"/>
      <c r="EZ297" s="100"/>
      <c r="FA297" s="100"/>
      <c r="FB297" s="100"/>
      <c r="FC297" s="100"/>
      <c r="FD297" s="100"/>
      <c r="FE297" s="100"/>
      <c r="FF297" s="100"/>
      <c r="FG297" s="100"/>
      <c r="FH297" s="100"/>
      <c r="FI297" s="100"/>
      <c r="FJ297" s="100"/>
      <c r="FK297" s="100"/>
      <c r="FL297" s="100"/>
      <c r="FM297" s="100"/>
      <c r="FN297" s="100"/>
      <c r="FO297" s="100"/>
      <c r="FP297" s="100"/>
      <c r="FQ297" s="100"/>
      <c r="FR297" s="100"/>
      <c r="FS297" s="100"/>
      <c r="FT297" s="100"/>
      <c r="FU297" s="100"/>
      <c r="FV297" s="100"/>
      <c r="FW297" s="100"/>
      <c r="FX297" s="100"/>
      <c r="FY297" s="100"/>
      <c r="FZ297" s="100"/>
      <c r="GA297" s="100"/>
      <c r="GB297" s="100"/>
      <c r="GC297" s="100"/>
      <c r="GD297" s="100"/>
      <c r="GE297" s="100"/>
      <c r="GF297" s="100"/>
      <c r="GG297" s="100"/>
      <c r="GH297" s="100"/>
      <c r="GI297" s="100"/>
      <c r="GJ297" s="100"/>
      <c r="GK297" s="100"/>
      <c r="GL297" s="100"/>
      <c r="GM297" s="100"/>
      <c r="GN297" s="100"/>
      <c r="GO297" s="100"/>
      <c r="GP297" s="100"/>
      <c r="GQ297" s="100"/>
      <c r="GR297" s="100"/>
      <c r="GS297" s="100"/>
      <c r="GT297" s="100"/>
      <c r="GU297" s="100"/>
      <c r="GV297" s="100"/>
      <c r="GW297" s="100"/>
      <c r="GX297" s="100"/>
      <c r="GY297" s="100"/>
      <c r="GZ297" s="100"/>
      <c r="HA297" s="100"/>
      <c r="HB297" s="100"/>
      <c r="HC297" s="100"/>
      <c r="HD297" s="100"/>
      <c r="HE297" s="100"/>
      <c r="HF297" s="100"/>
      <c r="HG297" s="100"/>
      <c r="HH297" s="100"/>
      <c r="HI297" s="100"/>
      <c r="HJ297" s="100"/>
      <c r="HK297" s="100"/>
      <c r="HL297" s="100"/>
      <c r="HM297" s="100"/>
      <c r="HN297" s="100"/>
      <c r="HO297" s="100"/>
      <c r="HP297" s="100"/>
    </row>
    <row r="298" spans="1:224" s="101" customFormat="1">
      <c r="A298" s="119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EJ298" s="100"/>
      <c r="EK298" s="100"/>
      <c r="EL298" s="100"/>
      <c r="EM298" s="100"/>
      <c r="EN298" s="100"/>
      <c r="EO298" s="100"/>
      <c r="EP298" s="100"/>
      <c r="EQ298" s="100"/>
      <c r="ER298" s="100"/>
      <c r="ES298" s="100"/>
      <c r="ET298" s="100"/>
      <c r="EU298" s="100"/>
      <c r="EV298" s="100"/>
      <c r="EW298" s="100"/>
      <c r="EX298" s="100"/>
      <c r="EY298" s="100"/>
      <c r="EZ298" s="100"/>
      <c r="FA298" s="100"/>
      <c r="FB298" s="100"/>
      <c r="FC298" s="100"/>
      <c r="FD298" s="100"/>
      <c r="FE298" s="100"/>
      <c r="FF298" s="100"/>
      <c r="FG298" s="100"/>
      <c r="FH298" s="100"/>
      <c r="FI298" s="100"/>
      <c r="FJ298" s="100"/>
      <c r="FK298" s="100"/>
      <c r="FL298" s="100"/>
      <c r="FM298" s="100"/>
      <c r="FN298" s="100"/>
      <c r="FO298" s="100"/>
      <c r="FP298" s="100"/>
      <c r="FQ298" s="100"/>
      <c r="FR298" s="100"/>
      <c r="FS298" s="100"/>
      <c r="FT298" s="100"/>
      <c r="FU298" s="100"/>
      <c r="FV298" s="100"/>
      <c r="FW298" s="100"/>
      <c r="FX298" s="100"/>
      <c r="FY298" s="100"/>
      <c r="FZ298" s="100"/>
      <c r="GA298" s="100"/>
      <c r="GB298" s="100"/>
      <c r="GC298" s="100"/>
      <c r="GD298" s="100"/>
      <c r="GE298" s="100"/>
      <c r="GF298" s="100"/>
      <c r="GG298" s="100"/>
      <c r="GH298" s="100"/>
      <c r="GI298" s="100"/>
      <c r="GJ298" s="100"/>
      <c r="GK298" s="100"/>
      <c r="GL298" s="100"/>
      <c r="GM298" s="100"/>
      <c r="GN298" s="100"/>
      <c r="GO298" s="100"/>
      <c r="GP298" s="100"/>
      <c r="GQ298" s="100"/>
      <c r="GR298" s="100"/>
      <c r="GS298" s="100"/>
      <c r="GT298" s="100"/>
      <c r="GU298" s="100"/>
      <c r="GV298" s="100"/>
      <c r="GW298" s="100"/>
      <c r="GX298" s="100"/>
      <c r="GY298" s="100"/>
      <c r="GZ298" s="100"/>
      <c r="HA298" s="100"/>
      <c r="HB298" s="100"/>
      <c r="HC298" s="100"/>
      <c r="HD298" s="100"/>
      <c r="HE298" s="100"/>
      <c r="HF298" s="100"/>
      <c r="HG298" s="100"/>
      <c r="HH298" s="100"/>
      <c r="HI298" s="100"/>
      <c r="HJ298" s="100"/>
      <c r="HK298" s="100"/>
      <c r="HL298" s="100"/>
      <c r="HM298" s="100"/>
      <c r="HN298" s="100"/>
      <c r="HO298" s="100"/>
      <c r="HP298" s="100"/>
    </row>
    <row r="299" spans="1:224" s="101" customFormat="1">
      <c r="A299" s="119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EJ299" s="100"/>
      <c r="EK299" s="100"/>
      <c r="EL299" s="100"/>
      <c r="EM299" s="100"/>
      <c r="EN299" s="100"/>
      <c r="EO299" s="100"/>
      <c r="EP299" s="100"/>
      <c r="EQ299" s="100"/>
      <c r="ER299" s="100"/>
      <c r="ES299" s="100"/>
      <c r="ET299" s="100"/>
      <c r="EU299" s="100"/>
      <c r="EV299" s="100"/>
      <c r="EW299" s="100"/>
      <c r="EX299" s="100"/>
      <c r="EY299" s="100"/>
      <c r="EZ299" s="100"/>
      <c r="FA299" s="100"/>
      <c r="FB299" s="100"/>
      <c r="FC299" s="100"/>
      <c r="FD299" s="100"/>
      <c r="FE299" s="100"/>
      <c r="FF299" s="100"/>
      <c r="FG299" s="100"/>
      <c r="FH299" s="100"/>
      <c r="FI299" s="100"/>
      <c r="FJ299" s="100"/>
      <c r="FK299" s="100"/>
      <c r="FL299" s="100"/>
      <c r="FM299" s="100"/>
      <c r="FN299" s="100"/>
      <c r="FO299" s="100"/>
      <c r="FP299" s="100"/>
      <c r="FQ299" s="100"/>
      <c r="FR299" s="100"/>
      <c r="FS299" s="100"/>
      <c r="FT299" s="100"/>
      <c r="FU299" s="100"/>
      <c r="FV299" s="100"/>
      <c r="FW299" s="100"/>
      <c r="FX299" s="100"/>
      <c r="FY299" s="100"/>
      <c r="FZ299" s="100"/>
      <c r="GA299" s="100"/>
      <c r="GB299" s="100"/>
      <c r="GC299" s="100"/>
      <c r="GD299" s="100"/>
      <c r="GE299" s="100"/>
      <c r="GF299" s="100"/>
      <c r="GG299" s="100"/>
      <c r="GH299" s="100"/>
      <c r="GI299" s="100"/>
      <c r="GJ299" s="100"/>
      <c r="GK299" s="100"/>
      <c r="GL299" s="100"/>
      <c r="GM299" s="100"/>
      <c r="GN299" s="100"/>
      <c r="GO299" s="100"/>
      <c r="GP299" s="100"/>
      <c r="GQ299" s="100"/>
      <c r="GR299" s="100"/>
      <c r="GS299" s="100"/>
      <c r="GT299" s="100"/>
      <c r="GU299" s="100"/>
      <c r="GV299" s="100"/>
      <c r="GW299" s="100"/>
      <c r="GX299" s="100"/>
      <c r="GY299" s="100"/>
      <c r="GZ299" s="100"/>
      <c r="HA299" s="100"/>
      <c r="HB299" s="100"/>
      <c r="HC299" s="100"/>
      <c r="HD299" s="100"/>
      <c r="HE299" s="100"/>
      <c r="HF299" s="100"/>
      <c r="HG299" s="100"/>
      <c r="HH299" s="100"/>
      <c r="HI299" s="100"/>
      <c r="HJ299" s="100"/>
      <c r="HK299" s="100"/>
      <c r="HL299" s="100"/>
      <c r="HM299" s="100"/>
      <c r="HN299" s="100"/>
      <c r="HO299" s="100"/>
      <c r="HP299" s="100"/>
    </row>
    <row r="300" spans="1:224" s="101" customFormat="1">
      <c r="A300" s="119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EJ300" s="100"/>
      <c r="EK300" s="100"/>
      <c r="EL300" s="100"/>
      <c r="EM300" s="100"/>
      <c r="EN300" s="100"/>
      <c r="EO300" s="100"/>
      <c r="EP300" s="100"/>
      <c r="EQ300" s="100"/>
      <c r="ER300" s="100"/>
      <c r="ES300" s="100"/>
      <c r="ET300" s="100"/>
      <c r="EU300" s="100"/>
      <c r="EV300" s="100"/>
      <c r="EW300" s="100"/>
      <c r="EX300" s="100"/>
      <c r="EY300" s="100"/>
      <c r="EZ300" s="100"/>
      <c r="FA300" s="100"/>
      <c r="FB300" s="100"/>
      <c r="FC300" s="100"/>
      <c r="FD300" s="100"/>
      <c r="FE300" s="100"/>
      <c r="FF300" s="100"/>
      <c r="FG300" s="100"/>
      <c r="FH300" s="100"/>
      <c r="FI300" s="100"/>
      <c r="FJ300" s="100"/>
      <c r="FK300" s="100"/>
      <c r="FL300" s="100"/>
      <c r="FM300" s="100"/>
      <c r="FN300" s="100"/>
      <c r="FO300" s="100"/>
      <c r="FP300" s="100"/>
      <c r="FQ300" s="100"/>
      <c r="FR300" s="100"/>
      <c r="FS300" s="100"/>
      <c r="FT300" s="100"/>
      <c r="FU300" s="100"/>
      <c r="FV300" s="100"/>
      <c r="FW300" s="100"/>
      <c r="FX300" s="100"/>
      <c r="FY300" s="100"/>
      <c r="FZ300" s="100"/>
      <c r="GA300" s="100"/>
      <c r="GB300" s="100"/>
      <c r="GC300" s="100"/>
      <c r="GD300" s="100"/>
      <c r="GE300" s="100"/>
      <c r="GF300" s="100"/>
      <c r="GG300" s="100"/>
      <c r="GH300" s="100"/>
      <c r="GI300" s="100"/>
      <c r="GJ300" s="100"/>
      <c r="GK300" s="100"/>
      <c r="GL300" s="100"/>
      <c r="GM300" s="100"/>
      <c r="GN300" s="100"/>
      <c r="GO300" s="100"/>
      <c r="GP300" s="100"/>
      <c r="GQ300" s="100"/>
      <c r="GR300" s="100"/>
      <c r="GS300" s="100"/>
      <c r="GT300" s="100"/>
      <c r="GU300" s="100"/>
      <c r="GV300" s="100"/>
      <c r="GW300" s="100"/>
      <c r="GX300" s="100"/>
      <c r="GY300" s="100"/>
      <c r="GZ300" s="100"/>
      <c r="HA300" s="100"/>
      <c r="HB300" s="100"/>
      <c r="HC300" s="100"/>
      <c r="HD300" s="100"/>
      <c r="HE300" s="100"/>
      <c r="HF300" s="100"/>
      <c r="HG300" s="100"/>
      <c r="HH300" s="100"/>
      <c r="HI300" s="100"/>
      <c r="HJ300" s="100"/>
      <c r="HK300" s="100"/>
      <c r="HL300" s="100"/>
      <c r="HM300" s="100"/>
      <c r="HN300" s="100"/>
      <c r="HO300" s="100"/>
      <c r="HP300" s="100"/>
    </row>
    <row r="301" spans="1:224" s="101" customFormat="1">
      <c r="A301" s="119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  <c r="EO301" s="100"/>
      <c r="EP301" s="100"/>
      <c r="EQ301" s="100"/>
      <c r="ER301" s="100"/>
      <c r="ES301" s="100"/>
      <c r="ET301" s="100"/>
      <c r="EU301" s="100"/>
      <c r="EV301" s="100"/>
      <c r="EW301" s="100"/>
      <c r="EX301" s="100"/>
      <c r="EY301" s="100"/>
      <c r="EZ301" s="100"/>
      <c r="FA301" s="100"/>
      <c r="FB301" s="100"/>
      <c r="FC301" s="100"/>
      <c r="FD301" s="100"/>
      <c r="FE301" s="100"/>
      <c r="FF301" s="100"/>
      <c r="FG301" s="100"/>
      <c r="FH301" s="100"/>
      <c r="FI301" s="100"/>
      <c r="FJ301" s="100"/>
      <c r="FK301" s="100"/>
      <c r="FL301" s="100"/>
      <c r="FM301" s="100"/>
      <c r="FN301" s="100"/>
      <c r="FO301" s="100"/>
      <c r="FP301" s="100"/>
      <c r="FQ301" s="100"/>
      <c r="FR301" s="100"/>
      <c r="FS301" s="100"/>
      <c r="FT301" s="100"/>
      <c r="FU301" s="100"/>
      <c r="FV301" s="100"/>
      <c r="FW301" s="100"/>
      <c r="FX301" s="100"/>
      <c r="FY301" s="100"/>
      <c r="FZ301" s="100"/>
      <c r="GA301" s="100"/>
      <c r="GB301" s="100"/>
      <c r="GC301" s="100"/>
      <c r="GD301" s="100"/>
      <c r="GE301" s="100"/>
      <c r="GF301" s="100"/>
      <c r="GG301" s="100"/>
      <c r="GH301" s="100"/>
      <c r="GI301" s="100"/>
      <c r="GJ301" s="100"/>
      <c r="GK301" s="100"/>
      <c r="GL301" s="100"/>
      <c r="GM301" s="100"/>
      <c r="GN301" s="100"/>
      <c r="GO301" s="100"/>
      <c r="GP301" s="100"/>
      <c r="GQ301" s="100"/>
      <c r="GR301" s="100"/>
      <c r="GS301" s="100"/>
      <c r="GT301" s="100"/>
      <c r="GU301" s="100"/>
      <c r="GV301" s="100"/>
      <c r="GW301" s="100"/>
      <c r="GX301" s="100"/>
      <c r="GY301" s="100"/>
      <c r="GZ301" s="100"/>
      <c r="HA301" s="100"/>
      <c r="HB301" s="100"/>
      <c r="HC301" s="100"/>
      <c r="HD301" s="100"/>
      <c r="HE301" s="100"/>
      <c r="HF301" s="100"/>
      <c r="HG301" s="100"/>
      <c r="HH301" s="100"/>
      <c r="HI301" s="100"/>
      <c r="HJ301" s="100"/>
      <c r="HK301" s="100"/>
      <c r="HL301" s="100"/>
      <c r="HM301" s="100"/>
      <c r="HN301" s="100"/>
      <c r="HO301" s="100"/>
      <c r="HP301" s="100"/>
    </row>
    <row r="302" spans="1:224" s="101" customFormat="1">
      <c r="A302" s="119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EJ302" s="100"/>
      <c r="EK302" s="100"/>
      <c r="EL302" s="100"/>
      <c r="EM302" s="100"/>
      <c r="EN302" s="100"/>
      <c r="EO302" s="100"/>
      <c r="EP302" s="100"/>
      <c r="EQ302" s="100"/>
      <c r="ER302" s="100"/>
      <c r="ES302" s="100"/>
      <c r="ET302" s="100"/>
      <c r="EU302" s="100"/>
      <c r="EV302" s="100"/>
      <c r="EW302" s="100"/>
      <c r="EX302" s="100"/>
      <c r="EY302" s="100"/>
      <c r="EZ302" s="100"/>
      <c r="FA302" s="100"/>
      <c r="FB302" s="100"/>
      <c r="FC302" s="100"/>
      <c r="FD302" s="100"/>
      <c r="FE302" s="100"/>
      <c r="FF302" s="100"/>
      <c r="FG302" s="100"/>
      <c r="FH302" s="100"/>
      <c r="FI302" s="100"/>
      <c r="FJ302" s="100"/>
      <c r="FK302" s="100"/>
      <c r="FL302" s="100"/>
      <c r="FM302" s="100"/>
      <c r="FN302" s="100"/>
      <c r="FO302" s="100"/>
      <c r="FP302" s="100"/>
      <c r="FQ302" s="100"/>
      <c r="FR302" s="100"/>
      <c r="FS302" s="100"/>
      <c r="FT302" s="100"/>
      <c r="FU302" s="100"/>
      <c r="FV302" s="100"/>
      <c r="FW302" s="100"/>
      <c r="FX302" s="100"/>
      <c r="FY302" s="100"/>
      <c r="FZ302" s="100"/>
      <c r="GA302" s="100"/>
      <c r="GB302" s="100"/>
      <c r="GC302" s="100"/>
      <c r="GD302" s="100"/>
      <c r="GE302" s="100"/>
      <c r="GF302" s="100"/>
      <c r="GG302" s="100"/>
      <c r="GH302" s="100"/>
      <c r="GI302" s="100"/>
      <c r="GJ302" s="100"/>
      <c r="GK302" s="100"/>
      <c r="GL302" s="100"/>
      <c r="GM302" s="100"/>
      <c r="GN302" s="100"/>
      <c r="GO302" s="100"/>
      <c r="GP302" s="100"/>
      <c r="GQ302" s="100"/>
      <c r="GR302" s="100"/>
      <c r="GS302" s="100"/>
      <c r="GT302" s="100"/>
      <c r="GU302" s="100"/>
      <c r="GV302" s="100"/>
      <c r="GW302" s="100"/>
      <c r="GX302" s="100"/>
      <c r="GY302" s="100"/>
      <c r="GZ302" s="100"/>
      <c r="HA302" s="100"/>
      <c r="HB302" s="100"/>
      <c r="HC302" s="100"/>
      <c r="HD302" s="100"/>
      <c r="HE302" s="100"/>
      <c r="HF302" s="100"/>
      <c r="HG302" s="100"/>
      <c r="HH302" s="100"/>
      <c r="HI302" s="100"/>
      <c r="HJ302" s="100"/>
      <c r="HK302" s="100"/>
      <c r="HL302" s="100"/>
      <c r="HM302" s="100"/>
      <c r="HN302" s="100"/>
      <c r="HO302" s="100"/>
      <c r="HP302" s="100"/>
    </row>
    <row r="303" spans="1:224" s="101" customFormat="1">
      <c r="A303" s="119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EJ303" s="100"/>
      <c r="EK303" s="100"/>
      <c r="EL303" s="100"/>
      <c r="EM303" s="100"/>
      <c r="EN303" s="100"/>
      <c r="EO303" s="100"/>
      <c r="EP303" s="100"/>
      <c r="EQ303" s="100"/>
      <c r="ER303" s="100"/>
      <c r="ES303" s="100"/>
      <c r="ET303" s="100"/>
      <c r="EU303" s="100"/>
      <c r="EV303" s="100"/>
      <c r="EW303" s="100"/>
      <c r="EX303" s="100"/>
      <c r="EY303" s="100"/>
      <c r="EZ303" s="100"/>
      <c r="FA303" s="100"/>
      <c r="FB303" s="100"/>
      <c r="FC303" s="100"/>
      <c r="FD303" s="100"/>
      <c r="FE303" s="100"/>
      <c r="FF303" s="100"/>
      <c r="FG303" s="100"/>
      <c r="FH303" s="100"/>
      <c r="FI303" s="100"/>
      <c r="FJ303" s="100"/>
      <c r="FK303" s="100"/>
      <c r="FL303" s="100"/>
      <c r="FM303" s="100"/>
      <c r="FN303" s="100"/>
      <c r="FO303" s="100"/>
      <c r="FP303" s="100"/>
      <c r="FQ303" s="100"/>
      <c r="FR303" s="100"/>
      <c r="FS303" s="100"/>
      <c r="FT303" s="100"/>
      <c r="FU303" s="100"/>
      <c r="FV303" s="100"/>
      <c r="FW303" s="100"/>
      <c r="FX303" s="100"/>
      <c r="FY303" s="100"/>
      <c r="FZ303" s="100"/>
      <c r="GA303" s="100"/>
      <c r="GB303" s="100"/>
      <c r="GC303" s="100"/>
      <c r="GD303" s="100"/>
      <c r="GE303" s="100"/>
      <c r="GF303" s="100"/>
      <c r="GG303" s="100"/>
      <c r="GH303" s="100"/>
      <c r="GI303" s="100"/>
      <c r="GJ303" s="100"/>
      <c r="GK303" s="100"/>
      <c r="GL303" s="100"/>
      <c r="GM303" s="100"/>
      <c r="GN303" s="100"/>
      <c r="GO303" s="100"/>
      <c r="GP303" s="100"/>
      <c r="GQ303" s="100"/>
      <c r="GR303" s="100"/>
      <c r="GS303" s="100"/>
      <c r="GT303" s="100"/>
      <c r="GU303" s="100"/>
      <c r="GV303" s="100"/>
      <c r="GW303" s="100"/>
      <c r="GX303" s="100"/>
      <c r="GY303" s="100"/>
      <c r="GZ303" s="100"/>
      <c r="HA303" s="100"/>
      <c r="HB303" s="100"/>
      <c r="HC303" s="100"/>
      <c r="HD303" s="100"/>
      <c r="HE303" s="100"/>
      <c r="HF303" s="100"/>
      <c r="HG303" s="100"/>
      <c r="HH303" s="100"/>
      <c r="HI303" s="100"/>
      <c r="HJ303" s="100"/>
      <c r="HK303" s="100"/>
      <c r="HL303" s="100"/>
      <c r="HM303" s="100"/>
      <c r="HN303" s="100"/>
      <c r="HO303" s="100"/>
      <c r="HP303" s="100"/>
    </row>
    <row r="304" spans="1:224" s="101" customFormat="1">
      <c r="A304" s="119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EJ304" s="100"/>
      <c r="EK304" s="100"/>
      <c r="EL304" s="100"/>
      <c r="EM304" s="100"/>
      <c r="EN304" s="100"/>
      <c r="EO304" s="100"/>
      <c r="EP304" s="100"/>
      <c r="EQ304" s="100"/>
      <c r="ER304" s="100"/>
      <c r="ES304" s="100"/>
      <c r="ET304" s="100"/>
      <c r="EU304" s="100"/>
      <c r="EV304" s="100"/>
      <c r="EW304" s="100"/>
      <c r="EX304" s="100"/>
      <c r="EY304" s="100"/>
      <c r="EZ304" s="100"/>
      <c r="FA304" s="100"/>
      <c r="FB304" s="100"/>
      <c r="FC304" s="100"/>
      <c r="FD304" s="100"/>
      <c r="FE304" s="100"/>
      <c r="FF304" s="100"/>
      <c r="FG304" s="100"/>
      <c r="FH304" s="100"/>
      <c r="FI304" s="100"/>
      <c r="FJ304" s="100"/>
      <c r="FK304" s="100"/>
      <c r="FL304" s="100"/>
      <c r="FM304" s="100"/>
      <c r="FN304" s="100"/>
      <c r="FO304" s="100"/>
      <c r="FP304" s="100"/>
      <c r="FQ304" s="100"/>
      <c r="FR304" s="100"/>
      <c r="FS304" s="100"/>
      <c r="FT304" s="100"/>
      <c r="FU304" s="100"/>
      <c r="FV304" s="100"/>
      <c r="FW304" s="100"/>
      <c r="FX304" s="100"/>
      <c r="FY304" s="100"/>
      <c r="FZ304" s="100"/>
      <c r="GA304" s="100"/>
      <c r="GB304" s="100"/>
      <c r="GC304" s="100"/>
      <c r="GD304" s="100"/>
      <c r="GE304" s="100"/>
      <c r="GF304" s="100"/>
      <c r="GG304" s="100"/>
      <c r="GH304" s="100"/>
      <c r="GI304" s="100"/>
      <c r="GJ304" s="100"/>
      <c r="GK304" s="100"/>
      <c r="GL304" s="100"/>
      <c r="GM304" s="100"/>
      <c r="GN304" s="100"/>
      <c r="GO304" s="100"/>
      <c r="GP304" s="100"/>
      <c r="GQ304" s="100"/>
      <c r="GR304" s="100"/>
      <c r="GS304" s="100"/>
      <c r="GT304" s="100"/>
      <c r="GU304" s="100"/>
      <c r="GV304" s="100"/>
      <c r="GW304" s="100"/>
      <c r="GX304" s="100"/>
      <c r="GY304" s="100"/>
      <c r="GZ304" s="100"/>
      <c r="HA304" s="100"/>
      <c r="HB304" s="100"/>
      <c r="HC304" s="100"/>
      <c r="HD304" s="100"/>
      <c r="HE304" s="100"/>
      <c r="HF304" s="100"/>
      <c r="HG304" s="100"/>
      <c r="HH304" s="100"/>
      <c r="HI304" s="100"/>
      <c r="HJ304" s="100"/>
      <c r="HK304" s="100"/>
      <c r="HL304" s="100"/>
      <c r="HM304" s="100"/>
      <c r="HN304" s="100"/>
      <c r="HO304" s="100"/>
      <c r="HP304" s="100"/>
    </row>
    <row r="305" spans="1:224" s="101" customFormat="1">
      <c r="A305" s="119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EJ305" s="100"/>
      <c r="EK305" s="100"/>
      <c r="EL305" s="100"/>
      <c r="EM305" s="100"/>
      <c r="EN305" s="100"/>
      <c r="EO305" s="100"/>
      <c r="EP305" s="100"/>
      <c r="EQ305" s="100"/>
      <c r="ER305" s="100"/>
      <c r="ES305" s="100"/>
      <c r="ET305" s="100"/>
      <c r="EU305" s="100"/>
      <c r="EV305" s="100"/>
      <c r="EW305" s="100"/>
      <c r="EX305" s="100"/>
      <c r="EY305" s="100"/>
      <c r="EZ305" s="100"/>
      <c r="FA305" s="100"/>
      <c r="FB305" s="100"/>
      <c r="FC305" s="100"/>
      <c r="FD305" s="100"/>
      <c r="FE305" s="100"/>
      <c r="FF305" s="100"/>
      <c r="FG305" s="100"/>
      <c r="FH305" s="100"/>
      <c r="FI305" s="100"/>
      <c r="FJ305" s="100"/>
      <c r="FK305" s="100"/>
      <c r="FL305" s="100"/>
      <c r="FM305" s="100"/>
      <c r="FN305" s="100"/>
      <c r="FO305" s="100"/>
      <c r="FP305" s="100"/>
      <c r="FQ305" s="100"/>
      <c r="FR305" s="100"/>
      <c r="FS305" s="100"/>
      <c r="FT305" s="100"/>
      <c r="FU305" s="100"/>
      <c r="FV305" s="100"/>
      <c r="FW305" s="100"/>
      <c r="FX305" s="100"/>
      <c r="FY305" s="100"/>
      <c r="FZ305" s="100"/>
      <c r="GA305" s="100"/>
      <c r="GB305" s="100"/>
      <c r="GC305" s="100"/>
      <c r="GD305" s="100"/>
      <c r="GE305" s="100"/>
      <c r="GF305" s="100"/>
      <c r="GG305" s="100"/>
      <c r="GH305" s="100"/>
      <c r="GI305" s="100"/>
      <c r="GJ305" s="100"/>
      <c r="GK305" s="100"/>
      <c r="GL305" s="100"/>
      <c r="GM305" s="100"/>
      <c r="GN305" s="100"/>
      <c r="GO305" s="100"/>
      <c r="GP305" s="100"/>
      <c r="GQ305" s="100"/>
      <c r="GR305" s="100"/>
      <c r="GS305" s="100"/>
      <c r="GT305" s="100"/>
      <c r="GU305" s="100"/>
      <c r="GV305" s="100"/>
      <c r="GW305" s="100"/>
      <c r="GX305" s="100"/>
      <c r="GY305" s="100"/>
      <c r="GZ305" s="100"/>
      <c r="HA305" s="100"/>
      <c r="HB305" s="100"/>
      <c r="HC305" s="100"/>
      <c r="HD305" s="100"/>
      <c r="HE305" s="100"/>
      <c r="HF305" s="100"/>
      <c r="HG305" s="100"/>
      <c r="HH305" s="100"/>
      <c r="HI305" s="100"/>
      <c r="HJ305" s="100"/>
      <c r="HK305" s="100"/>
      <c r="HL305" s="100"/>
      <c r="HM305" s="100"/>
      <c r="HN305" s="100"/>
      <c r="HO305" s="100"/>
      <c r="HP305" s="100"/>
    </row>
    <row r="306" spans="1:224" s="101" customFormat="1">
      <c r="A306" s="119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EJ306" s="100"/>
      <c r="EK306" s="100"/>
      <c r="EL306" s="100"/>
      <c r="EM306" s="100"/>
      <c r="EN306" s="100"/>
      <c r="EO306" s="100"/>
      <c r="EP306" s="100"/>
      <c r="EQ306" s="100"/>
      <c r="ER306" s="100"/>
      <c r="ES306" s="100"/>
      <c r="ET306" s="100"/>
      <c r="EU306" s="100"/>
      <c r="EV306" s="100"/>
      <c r="EW306" s="100"/>
      <c r="EX306" s="100"/>
      <c r="EY306" s="100"/>
      <c r="EZ306" s="100"/>
      <c r="FA306" s="100"/>
      <c r="FB306" s="100"/>
      <c r="FC306" s="100"/>
      <c r="FD306" s="100"/>
      <c r="FE306" s="100"/>
      <c r="FF306" s="100"/>
      <c r="FG306" s="100"/>
      <c r="FH306" s="100"/>
      <c r="FI306" s="100"/>
      <c r="FJ306" s="100"/>
      <c r="FK306" s="100"/>
      <c r="FL306" s="100"/>
      <c r="FM306" s="100"/>
      <c r="FN306" s="100"/>
      <c r="FO306" s="100"/>
      <c r="FP306" s="100"/>
      <c r="FQ306" s="100"/>
      <c r="FR306" s="100"/>
      <c r="FS306" s="100"/>
      <c r="FT306" s="100"/>
      <c r="FU306" s="100"/>
      <c r="FV306" s="100"/>
      <c r="FW306" s="100"/>
      <c r="FX306" s="100"/>
      <c r="FY306" s="100"/>
      <c r="FZ306" s="100"/>
      <c r="GA306" s="100"/>
      <c r="GB306" s="100"/>
      <c r="GC306" s="100"/>
      <c r="GD306" s="100"/>
      <c r="GE306" s="100"/>
      <c r="GF306" s="100"/>
      <c r="GG306" s="100"/>
      <c r="GH306" s="100"/>
      <c r="GI306" s="100"/>
      <c r="GJ306" s="100"/>
      <c r="GK306" s="100"/>
      <c r="GL306" s="100"/>
      <c r="GM306" s="100"/>
      <c r="GN306" s="100"/>
      <c r="GO306" s="100"/>
      <c r="GP306" s="100"/>
      <c r="GQ306" s="100"/>
      <c r="GR306" s="100"/>
      <c r="GS306" s="100"/>
      <c r="GT306" s="100"/>
      <c r="GU306" s="100"/>
      <c r="GV306" s="100"/>
      <c r="GW306" s="100"/>
      <c r="GX306" s="100"/>
      <c r="GY306" s="100"/>
      <c r="GZ306" s="100"/>
      <c r="HA306" s="100"/>
      <c r="HB306" s="100"/>
      <c r="HC306" s="100"/>
      <c r="HD306" s="100"/>
      <c r="HE306" s="100"/>
      <c r="HF306" s="100"/>
      <c r="HG306" s="100"/>
      <c r="HH306" s="100"/>
      <c r="HI306" s="100"/>
      <c r="HJ306" s="100"/>
      <c r="HK306" s="100"/>
      <c r="HL306" s="100"/>
      <c r="HM306" s="100"/>
      <c r="HN306" s="100"/>
      <c r="HO306" s="100"/>
      <c r="HP306" s="100"/>
    </row>
    <row r="307" spans="1:224" s="101" customFormat="1">
      <c r="A307" s="119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EJ307" s="100"/>
      <c r="EK307" s="100"/>
      <c r="EL307" s="100"/>
      <c r="EM307" s="100"/>
      <c r="EN307" s="100"/>
      <c r="EO307" s="100"/>
      <c r="EP307" s="100"/>
      <c r="EQ307" s="100"/>
      <c r="ER307" s="100"/>
      <c r="ES307" s="100"/>
      <c r="ET307" s="100"/>
      <c r="EU307" s="100"/>
      <c r="EV307" s="100"/>
      <c r="EW307" s="100"/>
      <c r="EX307" s="100"/>
      <c r="EY307" s="100"/>
      <c r="EZ307" s="100"/>
      <c r="FA307" s="100"/>
      <c r="FB307" s="100"/>
      <c r="FC307" s="100"/>
      <c r="FD307" s="100"/>
      <c r="FE307" s="100"/>
      <c r="FF307" s="100"/>
      <c r="FG307" s="100"/>
      <c r="FH307" s="100"/>
      <c r="FI307" s="100"/>
      <c r="FJ307" s="100"/>
      <c r="FK307" s="100"/>
      <c r="FL307" s="100"/>
      <c r="FM307" s="100"/>
      <c r="FN307" s="100"/>
      <c r="FO307" s="100"/>
      <c r="FP307" s="100"/>
      <c r="FQ307" s="100"/>
      <c r="FR307" s="100"/>
      <c r="FS307" s="100"/>
      <c r="FT307" s="100"/>
      <c r="FU307" s="100"/>
      <c r="FV307" s="100"/>
      <c r="FW307" s="100"/>
      <c r="FX307" s="100"/>
      <c r="FY307" s="100"/>
      <c r="FZ307" s="100"/>
      <c r="GA307" s="100"/>
      <c r="GB307" s="100"/>
      <c r="GC307" s="100"/>
      <c r="GD307" s="100"/>
      <c r="GE307" s="100"/>
      <c r="GF307" s="100"/>
      <c r="GG307" s="100"/>
      <c r="GH307" s="100"/>
      <c r="GI307" s="100"/>
      <c r="GJ307" s="100"/>
      <c r="GK307" s="100"/>
      <c r="GL307" s="100"/>
      <c r="GM307" s="100"/>
      <c r="GN307" s="100"/>
      <c r="GO307" s="100"/>
      <c r="GP307" s="100"/>
      <c r="GQ307" s="100"/>
      <c r="GR307" s="100"/>
      <c r="GS307" s="100"/>
      <c r="GT307" s="100"/>
      <c r="GU307" s="100"/>
      <c r="GV307" s="100"/>
      <c r="GW307" s="100"/>
      <c r="GX307" s="100"/>
      <c r="GY307" s="100"/>
      <c r="GZ307" s="100"/>
      <c r="HA307" s="100"/>
      <c r="HB307" s="100"/>
      <c r="HC307" s="100"/>
      <c r="HD307" s="100"/>
      <c r="HE307" s="100"/>
      <c r="HF307" s="100"/>
      <c r="HG307" s="100"/>
      <c r="HH307" s="100"/>
      <c r="HI307" s="100"/>
      <c r="HJ307" s="100"/>
      <c r="HK307" s="100"/>
      <c r="HL307" s="100"/>
      <c r="HM307" s="100"/>
      <c r="HN307" s="100"/>
      <c r="HO307" s="100"/>
      <c r="HP307" s="100"/>
    </row>
    <row r="308" spans="1:224" s="101" customFormat="1">
      <c r="A308" s="119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EJ308" s="100"/>
      <c r="EK308" s="100"/>
      <c r="EL308" s="100"/>
      <c r="EM308" s="100"/>
      <c r="EN308" s="100"/>
      <c r="EO308" s="100"/>
      <c r="EP308" s="100"/>
      <c r="EQ308" s="100"/>
      <c r="ER308" s="100"/>
      <c r="ES308" s="100"/>
      <c r="ET308" s="100"/>
      <c r="EU308" s="100"/>
      <c r="EV308" s="100"/>
      <c r="EW308" s="100"/>
      <c r="EX308" s="100"/>
      <c r="EY308" s="100"/>
      <c r="EZ308" s="100"/>
      <c r="FA308" s="100"/>
      <c r="FB308" s="100"/>
      <c r="FC308" s="100"/>
      <c r="FD308" s="100"/>
      <c r="FE308" s="100"/>
      <c r="FF308" s="100"/>
      <c r="FG308" s="100"/>
      <c r="FH308" s="100"/>
      <c r="FI308" s="100"/>
      <c r="FJ308" s="100"/>
      <c r="FK308" s="100"/>
      <c r="FL308" s="100"/>
      <c r="FM308" s="100"/>
      <c r="FN308" s="100"/>
      <c r="FO308" s="100"/>
      <c r="FP308" s="100"/>
      <c r="FQ308" s="100"/>
      <c r="FR308" s="100"/>
      <c r="FS308" s="100"/>
      <c r="FT308" s="100"/>
      <c r="FU308" s="100"/>
      <c r="FV308" s="100"/>
      <c r="FW308" s="100"/>
      <c r="FX308" s="100"/>
      <c r="FY308" s="100"/>
      <c r="FZ308" s="100"/>
      <c r="GA308" s="100"/>
      <c r="GB308" s="100"/>
      <c r="GC308" s="100"/>
      <c r="GD308" s="100"/>
      <c r="GE308" s="100"/>
      <c r="GF308" s="100"/>
      <c r="GG308" s="100"/>
      <c r="GH308" s="100"/>
      <c r="GI308" s="100"/>
      <c r="GJ308" s="100"/>
      <c r="GK308" s="100"/>
      <c r="GL308" s="100"/>
      <c r="GM308" s="100"/>
      <c r="GN308" s="100"/>
      <c r="GO308" s="100"/>
      <c r="GP308" s="100"/>
      <c r="GQ308" s="100"/>
      <c r="GR308" s="100"/>
      <c r="GS308" s="100"/>
      <c r="GT308" s="100"/>
      <c r="GU308" s="100"/>
      <c r="GV308" s="100"/>
      <c r="GW308" s="100"/>
      <c r="GX308" s="100"/>
      <c r="GY308" s="100"/>
      <c r="GZ308" s="100"/>
      <c r="HA308" s="100"/>
      <c r="HB308" s="100"/>
      <c r="HC308" s="100"/>
      <c r="HD308" s="100"/>
      <c r="HE308" s="100"/>
      <c r="HF308" s="100"/>
      <c r="HG308" s="100"/>
      <c r="HH308" s="100"/>
      <c r="HI308" s="100"/>
      <c r="HJ308" s="100"/>
      <c r="HK308" s="100"/>
      <c r="HL308" s="100"/>
      <c r="HM308" s="100"/>
      <c r="HN308" s="100"/>
      <c r="HO308" s="100"/>
      <c r="HP308" s="100"/>
    </row>
    <row r="309" spans="1:224" s="101" customFormat="1">
      <c r="A309" s="119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EJ309" s="100"/>
      <c r="EK309" s="100"/>
      <c r="EL309" s="100"/>
      <c r="EM309" s="100"/>
      <c r="EN309" s="100"/>
      <c r="EO309" s="100"/>
      <c r="EP309" s="100"/>
      <c r="EQ309" s="100"/>
      <c r="ER309" s="100"/>
      <c r="ES309" s="100"/>
      <c r="ET309" s="100"/>
      <c r="EU309" s="100"/>
      <c r="EV309" s="100"/>
      <c r="EW309" s="100"/>
      <c r="EX309" s="100"/>
      <c r="EY309" s="100"/>
      <c r="EZ309" s="100"/>
      <c r="FA309" s="100"/>
      <c r="FB309" s="100"/>
      <c r="FC309" s="100"/>
      <c r="FD309" s="100"/>
      <c r="FE309" s="100"/>
      <c r="FF309" s="100"/>
      <c r="FG309" s="100"/>
      <c r="FH309" s="100"/>
      <c r="FI309" s="100"/>
      <c r="FJ309" s="100"/>
      <c r="FK309" s="100"/>
      <c r="FL309" s="100"/>
      <c r="FM309" s="100"/>
      <c r="FN309" s="100"/>
      <c r="FO309" s="100"/>
      <c r="FP309" s="100"/>
      <c r="FQ309" s="100"/>
      <c r="FR309" s="100"/>
      <c r="FS309" s="100"/>
      <c r="FT309" s="100"/>
      <c r="FU309" s="100"/>
      <c r="FV309" s="100"/>
      <c r="FW309" s="100"/>
      <c r="FX309" s="100"/>
      <c r="FY309" s="100"/>
      <c r="FZ309" s="100"/>
      <c r="GA309" s="100"/>
      <c r="GB309" s="100"/>
      <c r="GC309" s="100"/>
      <c r="GD309" s="100"/>
      <c r="GE309" s="100"/>
      <c r="GF309" s="100"/>
      <c r="GG309" s="100"/>
      <c r="GH309" s="100"/>
      <c r="GI309" s="100"/>
      <c r="GJ309" s="100"/>
      <c r="GK309" s="100"/>
      <c r="GL309" s="100"/>
      <c r="GM309" s="100"/>
      <c r="GN309" s="100"/>
      <c r="GO309" s="100"/>
      <c r="GP309" s="100"/>
      <c r="GQ309" s="100"/>
      <c r="GR309" s="100"/>
      <c r="GS309" s="100"/>
      <c r="GT309" s="100"/>
      <c r="GU309" s="100"/>
      <c r="GV309" s="100"/>
      <c r="GW309" s="100"/>
      <c r="GX309" s="100"/>
      <c r="GY309" s="100"/>
      <c r="GZ309" s="100"/>
      <c r="HA309" s="100"/>
      <c r="HB309" s="100"/>
      <c r="HC309" s="100"/>
      <c r="HD309" s="100"/>
      <c r="HE309" s="100"/>
      <c r="HF309" s="100"/>
      <c r="HG309" s="100"/>
      <c r="HH309" s="100"/>
      <c r="HI309" s="100"/>
      <c r="HJ309" s="100"/>
      <c r="HK309" s="100"/>
      <c r="HL309" s="100"/>
      <c r="HM309" s="100"/>
      <c r="HN309" s="100"/>
      <c r="HO309" s="100"/>
      <c r="HP309" s="100"/>
    </row>
    <row r="310" spans="1:224" s="101" customFormat="1">
      <c r="A310" s="119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EJ310" s="100"/>
      <c r="EK310" s="100"/>
      <c r="EL310" s="100"/>
      <c r="EM310" s="100"/>
      <c r="EN310" s="100"/>
      <c r="EO310" s="100"/>
      <c r="EP310" s="100"/>
      <c r="EQ310" s="100"/>
      <c r="ER310" s="100"/>
      <c r="ES310" s="100"/>
      <c r="ET310" s="100"/>
      <c r="EU310" s="100"/>
      <c r="EV310" s="100"/>
      <c r="EW310" s="100"/>
      <c r="EX310" s="100"/>
      <c r="EY310" s="100"/>
      <c r="EZ310" s="100"/>
      <c r="FA310" s="100"/>
      <c r="FB310" s="100"/>
      <c r="FC310" s="100"/>
      <c r="FD310" s="100"/>
      <c r="FE310" s="100"/>
      <c r="FF310" s="100"/>
      <c r="FG310" s="100"/>
      <c r="FH310" s="100"/>
      <c r="FI310" s="100"/>
      <c r="FJ310" s="100"/>
      <c r="FK310" s="100"/>
      <c r="FL310" s="100"/>
      <c r="FM310" s="100"/>
      <c r="FN310" s="100"/>
      <c r="FO310" s="100"/>
      <c r="FP310" s="100"/>
      <c r="FQ310" s="100"/>
      <c r="FR310" s="100"/>
      <c r="FS310" s="100"/>
      <c r="FT310" s="100"/>
      <c r="FU310" s="100"/>
      <c r="FV310" s="100"/>
      <c r="FW310" s="100"/>
      <c r="FX310" s="100"/>
      <c r="FY310" s="100"/>
      <c r="FZ310" s="100"/>
      <c r="GA310" s="100"/>
      <c r="GB310" s="100"/>
      <c r="GC310" s="100"/>
      <c r="GD310" s="100"/>
      <c r="GE310" s="100"/>
      <c r="GF310" s="100"/>
      <c r="GG310" s="100"/>
      <c r="GH310" s="100"/>
      <c r="GI310" s="100"/>
      <c r="GJ310" s="100"/>
      <c r="GK310" s="100"/>
      <c r="GL310" s="100"/>
      <c r="GM310" s="100"/>
      <c r="GN310" s="100"/>
      <c r="GO310" s="100"/>
      <c r="GP310" s="100"/>
      <c r="GQ310" s="100"/>
      <c r="GR310" s="100"/>
      <c r="GS310" s="100"/>
      <c r="GT310" s="100"/>
      <c r="GU310" s="100"/>
      <c r="GV310" s="100"/>
      <c r="GW310" s="100"/>
      <c r="GX310" s="100"/>
      <c r="GY310" s="100"/>
      <c r="GZ310" s="100"/>
      <c r="HA310" s="100"/>
      <c r="HB310" s="100"/>
      <c r="HC310" s="100"/>
      <c r="HD310" s="100"/>
      <c r="HE310" s="100"/>
      <c r="HF310" s="100"/>
      <c r="HG310" s="100"/>
      <c r="HH310" s="100"/>
      <c r="HI310" s="100"/>
      <c r="HJ310" s="100"/>
      <c r="HK310" s="100"/>
      <c r="HL310" s="100"/>
      <c r="HM310" s="100"/>
      <c r="HN310" s="100"/>
      <c r="HO310" s="100"/>
      <c r="HP310" s="100"/>
    </row>
    <row r="311" spans="1:224" s="101" customFormat="1">
      <c r="A311" s="119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EJ311" s="100"/>
      <c r="EK311" s="100"/>
      <c r="EL311" s="100"/>
      <c r="EM311" s="100"/>
      <c r="EN311" s="100"/>
      <c r="EO311" s="100"/>
      <c r="EP311" s="100"/>
      <c r="EQ311" s="100"/>
      <c r="ER311" s="100"/>
      <c r="ES311" s="100"/>
      <c r="ET311" s="100"/>
      <c r="EU311" s="100"/>
      <c r="EV311" s="100"/>
      <c r="EW311" s="100"/>
      <c r="EX311" s="100"/>
      <c r="EY311" s="100"/>
      <c r="EZ311" s="100"/>
      <c r="FA311" s="100"/>
      <c r="FB311" s="100"/>
      <c r="FC311" s="100"/>
      <c r="FD311" s="100"/>
      <c r="FE311" s="100"/>
      <c r="FF311" s="100"/>
      <c r="FG311" s="100"/>
      <c r="FH311" s="100"/>
      <c r="FI311" s="100"/>
      <c r="FJ311" s="100"/>
      <c r="FK311" s="100"/>
      <c r="FL311" s="100"/>
      <c r="FM311" s="100"/>
      <c r="FN311" s="100"/>
      <c r="FO311" s="100"/>
      <c r="FP311" s="100"/>
      <c r="FQ311" s="100"/>
      <c r="FR311" s="100"/>
      <c r="FS311" s="100"/>
      <c r="FT311" s="100"/>
      <c r="FU311" s="100"/>
      <c r="FV311" s="100"/>
      <c r="FW311" s="100"/>
      <c r="FX311" s="100"/>
      <c r="FY311" s="100"/>
      <c r="FZ311" s="100"/>
      <c r="GA311" s="100"/>
      <c r="GB311" s="100"/>
      <c r="GC311" s="100"/>
      <c r="GD311" s="100"/>
      <c r="GE311" s="100"/>
      <c r="GF311" s="100"/>
      <c r="GG311" s="100"/>
      <c r="GH311" s="100"/>
      <c r="GI311" s="100"/>
      <c r="GJ311" s="100"/>
      <c r="GK311" s="100"/>
      <c r="GL311" s="100"/>
      <c r="GM311" s="100"/>
      <c r="GN311" s="100"/>
      <c r="GO311" s="100"/>
      <c r="GP311" s="100"/>
      <c r="GQ311" s="100"/>
      <c r="GR311" s="100"/>
      <c r="GS311" s="100"/>
      <c r="GT311" s="100"/>
      <c r="GU311" s="100"/>
      <c r="GV311" s="100"/>
      <c r="GW311" s="100"/>
      <c r="GX311" s="100"/>
      <c r="GY311" s="100"/>
      <c r="GZ311" s="100"/>
      <c r="HA311" s="100"/>
      <c r="HB311" s="100"/>
      <c r="HC311" s="100"/>
      <c r="HD311" s="100"/>
      <c r="HE311" s="100"/>
      <c r="HF311" s="100"/>
      <c r="HG311" s="100"/>
      <c r="HH311" s="100"/>
      <c r="HI311" s="100"/>
      <c r="HJ311" s="100"/>
      <c r="HK311" s="100"/>
      <c r="HL311" s="100"/>
      <c r="HM311" s="100"/>
      <c r="HN311" s="100"/>
      <c r="HO311" s="100"/>
      <c r="HP311" s="100"/>
    </row>
    <row r="312" spans="1:224" s="101" customFormat="1">
      <c r="A312" s="119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EJ312" s="100"/>
      <c r="EK312" s="100"/>
      <c r="EL312" s="100"/>
      <c r="EM312" s="100"/>
      <c r="EN312" s="100"/>
      <c r="EO312" s="100"/>
      <c r="EP312" s="100"/>
      <c r="EQ312" s="100"/>
      <c r="ER312" s="100"/>
      <c r="ES312" s="100"/>
      <c r="ET312" s="100"/>
      <c r="EU312" s="100"/>
      <c r="EV312" s="100"/>
      <c r="EW312" s="100"/>
      <c r="EX312" s="100"/>
      <c r="EY312" s="100"/>
      <c r="EZ312" s="100"/>
      <c r="FA312" s="100"/>
      <c r="FB312" s="100"/>
      <c r="FC312" s="100"/>
      <c r="FD312" s="100"/>
      <c r="FE312" s="100"/>
      <c r="FF312" s="100"/>
      <c r="FG312" s="100"/>
      <c r="FH312" s="100"/>
      <c r="FI312" s="100"/>
      <c r="FJ312" s="100"/>
      <c r="FK312" s="100"/>
      <c r="FL312" s="100"/>
      <c r="FM312" s="100"/>
      <c r="FN312" s="100"/>
      <c r="FO312" s="100"/>
      <c r="FP312" s="100"/>
      <c r="FQ312" s="100"/>
      <c r="FR312" s="100"/>
      <c r="FS312" s="100"/>
      <c r="FT312" s="100"/>
      <c r="FU312" s="100"/>
      <c r="FV312" s="100"/>
      <c r="FW312" s="100"/>
      <c r="FX312" s="100"/>
      <c r="FY312" s="100"/>
      <c r="FZ312" s="100"/>
      <c r="GA312" s="100"/>
      <c r="GB312" s="100"/>
      <c r="GC312" s="100"/>
      <c r="GD312" s="100"/>
      <c r="GE312" s="100"/>
      <c r="GF312" s="100"/>
      <c r="GG312" s="100"/>
      <c r="GH312" s="100"/>
      <c r="GI312" s="100"/>
      <c r="GJ312" s="100"/>
      <c r="GK312" s="100"/>
      <c r="GL312" s="100"/>
      <c r="GM312" s="100"/>
      <c r="GN312" s="100"/>
      <c r="GO312" s="100"/>
      <c r="GP312" s="100"/>
      <c r="GQ312" s="100"/>
      <c r="GR312" s="100"/>
      <c r="GS312" s="100"/>
      <c r="GT312" s="100"/>
      <c r="GU312" s="100"/>
      <c r="GV312" s="100"/>
      <c r="GW312" s="100"/>
      <c r="GX312" s="100"/>
      <c r="GY312" s="100"/>
      <c r="GZ312" s="100"/>
      <c r="HA312" s="100"/>
      <c r="HB312" s="100"/>
      <c r="HC312" s="100"/>
      <c r="HD312" s="100"/>
      <c r="HE312" s="100"/>
      <c r="HF312" s="100"/>
      <c r="HG312" s="100"/>
      <c r="HH312" s="100"/>
      <c r="HI312" s="100"/>
      <c r="HJ312" s="100"/>
      <c r="HK312" s="100"/>
      <c r="HL312" s="100"/>
      <c r="HM312" s="100"/>
      <c r="HN312" s="100"/>
      <c r="HO312" s="100"/>
      <c r="HP312" s="100"/>
    </row>
    <row r="313" spans="1:224" s="101" customFormat="1">
      <c r="A313" s="119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</row>
    <row r="314" spans="1:224" s="101" customFormat="1">
      <c r="A314" s="119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</row>
    <row r="315" spans="1:224" s="101" customFormat="1">
      <c r="A315" s="119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EJ315" s="100"/>
      <c r="EK315" s="100"/>
      <c r="EL315" s="100"/>
      <c r="EM315" s="100"/>
      <c r="EN315" s="100"/>
      <c r="EO315" s="100"/>
      <c r="EP315" s="100"/>
      <c r="EQ315" s="100"/>
      <c r="ER315" s="100"/>
      <c r="ES315" s="100"/>
      <c r="ET315" s="100"/>
      <c r="EU315" s="100"/>
      <c r="EV315" s="100"/>
      <c r="EW315" s="100"/>
      <c r="EX315" s="100"/>
      <c r="EY315" s="100"/>
      <c r="EZ315" s="100"/>
      <c r="FA315" s="100"/>
      <c r="FB315" s="100"/>
      <c r="FC315" s="100"/>
      <c r="FD315" s="100"/>
      <c r="FE315" s="100"/>
      <c r="FF315" s="100"/>
      <c r="FG315" s="100"/>
      <c r="FH315" s="100"/>
      <c r="FI315" s="100"/>
      <c r="FJ315" s="100"/>
      <c r="FK315" s="100"/>
      <c r="FL315" s="100"/>
      <c r="FM315" s="100"/>
      <c r="FN315" s="100"/>
      <c r="FO315" s="100"/>
      <c r="FP315" s="100"/>
      <c r="FQ315" s="100"/>
      <c r="FR315" s="100"/>
      <c r="FS315" s="100"/>
      <c r="FT315" s="100"/>
      <c r="FU315" s="100"/>
      <c r="FV315" s="100"/>
      <c r="FW315" s="100"/>
      <c r="FX315" s="100"/>
      <c r="FY315" s="100"/>
      <c r="FZ315" s="100"/>
      <c r="GA315" s="100"/>
      <c r="GB315" s="100"/>
      <c r="GC315" s="100"/>
      <c r="GD315" s="100"/>
      <c r="GE315" s="100"/>
      <c r="GF315" s="100"/>
      <c r="GG315" s="100"/>
      <c r="GH315" s="100"/>
      <c r="GI315" s="100"/>
      <c r="GJ315" s="100"/>
      <c r="GK315" s="100"/>
      <c r="GL315" s="100"/>
      <c r="GM315" s="100"/>
      <c r="GN315" s="100"/>
      <c r="GO315" s="100"/>
      <c r="GP315" s="100"/>
      <c r="GQ315" s="100"/>
      <c r="GR315" s="100"/>
      <c r="GS315" s="100"/>
      <c r="GT315" s="100"/>
      <c r="GU315" s="100"/>
      <c r="GV315" s="100"/>
      <c r="GW315" s="100"/>
      <c r="GX315" s="100"/>
      <c r="GY315" s="100"/>
      <c r="GZ315" s="100"/>
      <c r="HA315" s="100"/>
      <c r="HB315" s="100"/>
      <c r="HC315" s="100"/>
      <c r="HD315" s="100"/>
      <c r="HE315" s="100"/>
      <c r="HF315" s="100"/>
      <c r="HG315" s="100"/>
      <c r="HH315" s="100"/>
      <c r="HI315" s="100"/>
      <c r="HJ315" s="100"/>
      <c r="HK315" s="100"/>
      <c r="HL315" s="100"/>
      <c r="HM315" s="100"/>
      <c r="HN315" s="100"/>
      <c r="HO315" s="100"/>
      <c r="HP315" s="100"/>
    </row>
    <row r="316" spans="1:224" s="101" customFormat="1">
      <c r="A316" s="119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EJ316" s="100"/>
      <c r="EK316" s="100"/>
      <c r="EL316" s="100"/>
      <c r="EM316" s="100"/>
      <c r="EN316" s="100"/>
      <c r="EO316" s="100"/>
      <c r="EP316" s="100"/>
      <c r="EQ316" s="100"/>
      <c r="ER316" s="100"/>
      <c r="ES316" s="100"/>
      <c r="ET316" s="100"/>
      <c r="EU316" s="100"/>
      <c r="EV316" s="100"/>
      <c r="EW316" s="100"/>
      <c r="EX316" s="100"/>
      <c r="EY316" s="100"/>
      <c r="EZ316" s="100"/>
      <c r="FA316" s="100"/>
      <c r="FB316" s="100"/>
      <c r="FC316" s="100"/>
      <c r="FD316" s="100"/>
      <c r="FE316" s="100"/>
      <c r="FF316" s="100"/>
      <c r="FG316" s="100"/>
      <c r="FH316" s="100"/>
      <c r="FI316" s="100"/>
      <c r="FJ316" s="100"/>
      <c r="FK316" s="100"/>
      <c r="FL316" s="100"/>
      <c r="FM316" s="100"/>
      <c r="FN316" s="100"/>
      <c r="FO316" s="100"/>
      <c r="FP316" s="100"/>
      <c r="FQ316" s="100"/>
      <c r="FR316" s="100"/>
      <c r="FS316" s="100"/>
      <c r="FT316" s="100"/>
      <c r="FU316" s="100"/>
      <c r="FV316" s="100"/>
      <c r="FW316" s="100"/>
      <c r="FX316" s="100"/>
      <c r="FY316" s="100"/>
      <c r="FZ316" s="100"/>
      <c r="GA316" s="100"/>
      <c r="GB316" s="100"/>
      <c r="GC316" s="100"/>
      <c r="GD316" s="100"/>
      <c r="GE316" s="100"/>
      <c r="GF316" s="100"/>
      <c r="GG316" s="100"/>
      <c r="GH316" s="100"/>
      <c r="GI316" s="100"/>
      <c r="GJ316" s="100"/>
      <c r="GK316" s="100"/>
      <c r="GL316" s="100"/>
      <c r="GM316" s="100"/>
      <c r="GN316" s="100"/>
      <c r="GO316" s="100"/>
      <c r="GP316" s="100"/>
      <c r="GQ316" s="100"/>
      <c r="GR316" s="100"/>
      <c r="GS316" s="100"/>
      <c r="GT316" s="100"/>
      <c r="GU316" s="100"/>
      <c r="GV316" s="100"/>
      <c r="GW316" s="100"/>
      <c r="GX316" s="100"/>
      <c r="GY316" s="100"/>
      <c r="GZ316" s="100"/>
      <c r="HA316" s="100"/>
      <c r="HB316" s="100"/>
      <c r="HC316" s="100"/>
      <c r="HD316" s="100"/>
      <c r="HE316" s="100"/>
      <c r="HF316" s="100"/>
      <c r="HG316" s="100"/>
      <c r="HH316" s="100"/>
      <c r="HI316" s="100"/>
      <c r="HJ316" s="100"/>
      <c r="HK316" s="100"/>
      <c r="HL316" s="100"/>
      <c r="HM316" s="100"/>
      <c r="HN316" s="100"/>
      <c r="HO316" s="100"/>
      <c r="HP316" s="100"/>
    </row>
    <row r="317" spans="1:224" s="101" customFormat="1">
      <c r="A317" s="119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EJ317" s="100"/>
      <c r="EK317" s="100"/>
      <c r="EL317" s="100"/>
      <c r="EM317" s="100"/>
      <c r="EN317" s="100"/>
      <c r="EO317" s="100"/>
      <c r="EP317" s="100"/>
      <c r="EQ317" s="100"/>
      <c r="ER317" s="100"/>
      <c r="ES317" s="100"/>
      <c r="ET317" s="100"/>
      <c r="EU317" s="100"/>
      <c r="EV317" s="100"/>
      <c r="EW317" s="100"/>
      <c r="EX317" s="100"/>
      <c r="EY317" s="100"/>
      <c r="EZ317" s="100"/>
      <c r="FA317" s="100"/>
      <c r="FB317" s="100"/>
      <c r="FC317" s="100"/>
      <c r="FD317" s="100"/>
      <c r="FE317" s="100"/>
      <c r="FF317" s="100"/>
      <c r="FG317" s="100"/>
      <c r="FH317" s="100"/>
      <c r="FI317" s="100"/>
      <c r="FJ317" s="100"/>
      <c r="FK317" s="100"/>
      <c r="FL317" s="100"/>
      <c r="FM317" s="100"/>
      <c r="FN317" s="100"/>
      <c r="FO317" s="100"/>
      <c r="FP317" s="100"/>
      <c r="FQ317" s="100"/>
      <c r="FR317" s="100"/>
      <c r="FS317" s="100"/>
      <c r="FT317" s="100"/>
      <c r="FU317" s="100"/>
      <c r="FV317" s="100"/>
      <c r="FW317" s="100"/>
      <c r="FX317" s="100"/>
      <c r="FY317" s="100"/>
      <c r="FZ317" s="100"/>
      <c r="GA317" s="100"/>
      <c r="GB317" s="100"/>
      <c r="GC317" s="100"/>
      <c r="GD317" s="100"/>
      <c r="GE317" s="100"/>
      <c r="GF317" s="100"/>
      <c r="GG317" s="100"/>
      <c r="GH317" s="100"/>
      <c r="GI317" s="100"/>
      <c r="GJ317" s="100"/>
      <c r="GK317" s="100"/>
      <c r="GL317" s="100"/>
      <c r="GM317" s="100"/>
      <c r="GN317" s="100"/>
      <c r="GO317" s="100"/>
      <c r="GP317" s="100"/>
      <c r="GQ317" s="100"/>
      <c r="GR317" s="100"/>
      <c r="GS317" s="100"/>
      <c r="GT317" s="100"/>
      <c r="GU317" s="100"/>
      <c r="GV317" s="100"/>
      <c r="GW317" s="100"/>
      <c r="GX317" s="100"/>
      <c r="GY317" s="100"/>
      <c r="GZ317" s="100"/>
      <c r="HA317" s="100"/>
      <c r="HB317" s="100"/>
      <c r="HC317" s="100"/>
      <c r="HD317" s="100"/>
      <c r="HE317" s="100"/>
      <c r="HF317" s="100"/>
      <c r="HG317" s="100"/>
      <c r="HH317" s="100"/>
      <c r="HI317" s="100"/>
      <c r="HJ317" s="100"/>
      <c r="HK317" s="100"/>
      <c r="HL317" s="100"/>
      <c r="HM317" s="100"/>
      <c r="HN317" s="100"/>
      <c r="HO317" s="100"/>
      <c r="HP317" s="100"/>
    </row>
    <row r="318" spans="1:224" s="101" customFormat="1">
      <c r="A318" s="119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EJ318" s="100"/>
      <c r="EK318" s="100"/>
      <c r="EL318" s="100"/>
      <c r="EM318" s="100"/>
      <c r="EN318" s="100"/>
      <c r="EO318" s="100"/>
      <c r="EP318" s="100"/>
      <c r="EQ318" s="100"/>
      <c r="ER318" s="100"/>
      <c r="ES318" s="100"/>
      <c r="ET318" s="100"/>
      <c r="EU318" s="100"/>
      <c r="EV318" s="100"/>
      <c r="EW318" s="100"/>
      <c r="EX318" s="100"/>
      <c r="EY318" s="100"/>
      <c r="EZ318" s="100"/>
      <c r="FA318" s="100"/>
      <c r="FB318" s="100"/>
      <c r="FC318" s="100"/>
      <c r="FD318" s="100"/>
      <c r="FE318" s="100"/>
      <c r="FF318" s="100"/>
      <c r="FG318" s="100"/>
      <c r="FH318" s="100"/>
      <c r="FI318" s="100"/>
      <c r="FJ318" s="100"/>
      <c r="FK318" s="100"/>
      <c r="FL318" s="100"/>
      <c r="FM318" s="100"/>
      <c r="FN318" s="100"/>
      <c r="FO318" s="100"/>
      <c r="FP318" s="100"/>
      <c r="FQ318" s="100"/>
      <c r="FR318" s="100"/>
      <c r="FS318" s="100"/>
      <c r="FT318" s="100"/>
      <c r="FU318" s="100"/>
      <c r="FV318" s="100"/>
      <c r="FW318" s="100"/>
      <c r="FX318" s="100"/>
      <c r="FY318" s="100"/>
      <c r="FZ318" s="100"/>
      <c r="GA318" s="100"/>
      <c r="GB318" s="100"/>
      <c r="GC318" s="100"/>
      <c r="GD318" s="100"/>
      <c r="GE318" s="100"/>
      <c r="GF318" s="100"/>
      <c r="GG318" s="100"/>
      <c r="GH318" s="100"/>
      <c r="GI318" s="100"/>
      <c r="GJ318" s="100"/>
      <c r="GK318" s="100"/>
      <c r="GL318" s="100"/>
      <c r="GM318" s="100"/>
      <c r="GN318" s="100"/>
      <c r="GO318" s="100"/>
      <c r="GP318" s="100"/>
      <c r="GQ318" s="100"/>
      <c r="GR318" s="100"/>
      <c r="GS318" s="100"/>
      <c r="GT318" s="100"/>
      <c r="GU318" s="100"/>
      <c r="GV318" s="100"/>
      <c r="GW318" s="100"/>
      <c r="GX318" s="100"/>
      <c r="GY318" s="100"/>
      <c r="GZ318" s="100"/>
      <c r="HA318" s="100"/>
      <c r="HB318" s="100"/>
      <c r="HC318" s="100"/>
      <c r="HD318" s="100"/>
      <c r="HE318" s="100"/>
      <c r="HF318" s="100"/>
      <c r="HG318" s="100"/>
      <c r="HH318" s="100"/>
      <c r="HI318" s="100"/>
      <c r="HJ318" s="100"/>
      <c r="HK318" s="100"/>
      <c r="HL318" s="100"/>
      <c r="HM318" s="100"/>
      <c r="HN318" s="100"/>
      <c r="HO318" s="100"/>
      <c r="HP318" s="100"/>
    </row>
    <row r="319" spans="1:224" s="101" customFormat="1">
      <c r="A319" s="119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EJ319" s="100"/>
      <c r="EK319" s="100"/>
      <c r="EL319" s="100"/>
      <c r="EM319" s="100"/>
      <c r="EN319" s="100"/>
      <c r="EO319" s="100"/>
      <c r="EP319" s="100"/>
      <c r="EQ319" s="100"/>
      <c r="ER319" s="100"/>
      <c r="ES319" s="100"/>
      <c r="ET319" s="100"/>
      <c r="EU319" s="100"/>
      <c r="EV319" s="100"/>
      <c r="EW319" s="100"/>
      <c r="EX319" s="100"/>
      <c r="EY319" s="100"/>
      <c r="EZ319" s="100"/>
      <c r="FA319" s="100"/>
      <c r="FB319" s="100"/>
      <c r="FC319" s="100"/>
      <c r="FD319" s="100"/>
      <c r="FE319" s="100"/>
      <c r="FF319" s="100"/>
      <c r="FG319" s="100"/>
      <c r="FH319" s="100"/>
      <c r="FI319" s="100"/>
      <c r="FJ319" s="100"/>
      <c r="FK319" s="100"/>
      <c r="FL319" s="100"/>
      <c r="FM319" s="100"/>
      <c r="FN319" s="100"/>
      <c r="FO319" s="100"/>
      <c r="FP319" s="100"/>
      <c r="FQ319" s="100"/>
      <c r="FR319" s="100"/>
      <c r="FS319" s="100"/>
      <c r="FT319" s="100"/>
      <c r="FU319" s="100"/>
      <c r="FV319" s="100"/>
      <c r="FW319" s="100"/>
      <c r="FX319" s="100"/>
      <c r="FY319" s="100"/>
      <c r="FZ319" s="100"/>
      <c r="GA319" s="100"/>
      <c r="GB319" s="100"/>
      <c r="GC319" s="100"/>
      <c r="GD319" s="100"/>
      <c r="GE319" s="100"/>
      <c r="GF319" s="100"/>
      <c r="GG319" s="100"/>
      <c r="GH319" s="100"/>
      <c r="GI319" s="100"/>
      <c r="GJ319" s="100"/>
      <c r="GK319" s="100"/>
      <c r="GL319" s="100"/>
      <c r="GM319" s="100"/>
      <c r="GN319" s="100"/>
      <c r="GO319" s="100"/>
      <c r="GP319" s="100"/>
      <c r="GQ319" s="100"/>
      <c r="GR319" s="100"/>
      <c r="GS319" s="100"/>
      <c r="GT319" s="100"/>
      <c r="GU319" s="100"/>
      <c r="GV319" s="100"/>
      <c r="GW319" s="100"/>
      <c r="GX319" s="100"/>
      <c r="GY319" s="100"/>
      <c r="GZ319" s="100"/>
      <c r="HA319" s="100"/>
      <c r="HB319" s="100"/>
      <c r="HC319" s="100"/>
      <c r="HD319" s="100"/>
      <c r="HE319" s="100"/>
      <c r="HF319" s="100"/>
      <c r="HG319" s="100"/>
      <c r="HH319" s="100"/>
      <c r="HI319" s="100"/>
      <c r="HJ319" s="100"/>
      <c r="HK319" s="100"/>
      <c r="HL319" s="100"/>
      <c r="HM319" s="100"/>
      <c r="HN319" s="100"/>
      <c r="HO319" s="100"/>
      <c r="HP319" s="100"/>
    </row>
    <row r="320" spans="1:224" s="101" customFormat="1">
      <c r="A320" s="119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EJ320" s="100"/>
      <c r="EK320" s="100"/>
      <c r="EL320" s="100"/>
      <c r="EM320" s="100"/>
      <c r="EN320" s="100"/>
      <c r="EO320" s="100"/>
      <c r="EP320" s="100"/>
      <c r="EQ320" s="100"/>
      <c r="ER320" s="100"/>
      <c r="ES320" s="100"/>
      <c r="ET320" s="100"/>
      <c r="EU320" s="100"/>
      <c r="EV320" s="100"/>
      <c r="EW320" s="100"/>
      <c r="EX320" s="100"/>
      <c r="EY320" s="100"/>
      <c r="EZ320" s="100"/>
      <c r="FA320" s="100"/>
      <c r="FB320" s="100"/>
      <c r="FC320" s="100"/>
      <c r="FD320" s="100"/>
      <c r="FE320" s="100"/>
      <c r="FF320" s="100"/>
      <c r="FG320" s="100"/>
      <c r="FH320" s="100"/>
      <c r="FI320" s="100"/>
      <c r="FJ320" s="100"/>
      <c r="FK320" s="100"/>
      <c r="FL320" s="100"/>
      <c r="FM320" s="100"/>
      <c r="FN320" s="100"/>
      <c r="FO320" s="100"/>
      <c r="FP320" s="100"/>
      <c r="FQ320" s="100"/>
      <c r="FR320" s="100"/>
      <c r="FS320" s="100"/>
      <c r="FT320" s="100"/>
      <c r="FU320" s="100"/>
      <c r="FV320" s="100"/>
      <c r="FW320" s="100"/>
      <c r="FX320" s="100"/>
      <c r="FY320" s="100"/>
      <c r="FZ320" s="100"/>
      <c r="GA320" s="100"/>
      <c r="GB320" s="100"/>
      <c r="GC320" s="100"/>
      <c r="GD320" s="100"/>
      <c r="GE320" s="100"/>
      <c r="GF320" s="100"/>
      <c r="GG320" s="100"/>
      <c r="GH320" s="100"/>
      <c r="GI320" s="100"/>
      <c r="GJ320" s="100"/>
      <c r="GK320" s="100"/>
      <c r="GL320" s="100"/>
      <c r="GM320" s="100"/>
      <c r="GN320" s="100"/>
      <c r="GO320" s="100"/>
      <c r="GP320" s="100"/>
      <c r="GQ320" s="100"/>
      <c r="GR320" s="100"/>
      <c r="GS320" s="100"/>
      <c r="GT320" s="100"/>
      <c r="GU320" s="100"/>
      <c r="GV320" s="100"/>
      <c r="GW320" s="100"/>
      <c r="GX320" s="100"/>
      <c r="GY320" s="100"/>
      <c r="GZ320" s="100"/>
      <c r="HA320" s="100"/>
      <c r="HB320" s="100"/>
      <c r="HC320" s="100"/>
      <c r="HD320" s="100"/>
      <c r="HE320" s="100"/>
      <c r="HF320" s="100"/>
      <c r="HG320" s="100"/>
      <c r="HH320" s="100"/>
      <c r="HI320" s="100"/>
      <c r="HJ320" s="100"/>
      <c r="HK320" s="100"/>
      <c r="HL320" s="100"/>
      <c r="HM320" s="100"/>
      <c r="HN320" s="100"/>
      <c r="HO320" s="100"/>
      <c r="HP320" s="100"/>
    </row>
    <row r="321" spans="1:224" s="101" customFormat="1">
      <c r="A321" s="119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EJ321" s="100"/>
      <c r="EK321" s="100"/>
      <c r="EL321" s="100"/>
      <c r="EM321" s="100"/>
      <c r="EN321" s="100"/>
      <c r="EO321" s="100"/>
      <c r="EP321" s="100"/>
      <c r="EQ321" s="100"/>
      <c r="ER321" s="100"/>
      <c r="ES321" s="100"/>
      <c r="ET321" s="100"/>
      <c r="EU321" s="100"/>
      <c r="EV321" s="100"/>
      <c r="EW321" s="100"/>
      <c r="EX321" s="100"/>
      <c r="EY321" s="100"/>
      <c r="EZ321" s="100"/>
      <c r="FA321" s="100"/>
      <c r="FB321" s="100"/>
      <c r="FC321" s="100"/>
      <c r="FD321" s="100"/>
      <c r="FE321" s="100"/>
      <c r="FF321" s="100"/>
      <c r="FG321" s="100"/>
      <c r="FH321" s="100"/>
      <c r="FI321" s="100"/>
      <c r="FJ321" s="100"/>
      <c r="FK321" s="100"/>
      <c r="FL321" s="100"/>
      <c r="FM321" s="100"/>
      <c r="FN321" s="100"/>
      <c r="FO321" s="100"/>
      <c r="FP321" s="100"/>
      <c r="FQ321" s="100"/>
      <c r="FR321" s="100"/>
      <c r="FS321" s="100"/>
      <c r="FT321" s="100"/>
      <c r="FU321" s="100"/>
      <c r="FV321" s="100"/>
      <c r="FW321" s="100"/>
      <c r="FX321" s="100"/>
      <c r="FY321" s="100"/>
      <c r="FZ321" s="100"/>
      <c r="GA321" s="100"/>
      <c r="GB321" s="100"/>
      <c r="GC321" s="100"/>
      <c r="GD321" s="100"/>
      <c r="GE321" s="100"/>
      <c r="GF321" s="100"/>
      <c r="GG321" s="100"/>
      <c r="GH321" s="100"/>
      <c r="GI321" s="100"/>
      <c r="GJ321" s="100"/>
      <c r="GK321" s="100"/>
      <c r="GL321" s="100"/>
      <c r="GM321" s="100"/>
      <c r="GN321" s="100"/>
      <c r="GO321" s="100"/>
      <c r="GP321" s="100"/>
      <c r="GQ321" s="100"/>
      <c r="GR321" s="100"/>
      <c r="GS321" s="100"/>
      <c r="GT321" s="100"/>
      <c r="GU321" s="100"/>
      <c r="GV321" s="100"/>
      <c r="GW321" s="100"/>
      <c r="GX321" s="100"/>
      <c r="GY321" s="100"/>
      <c r="GZ321" s="100"/>
      <c r="HA321" s="100"/>
      <c r="HB321" s="100"/>
      <c r="HC321" s="100"/>
      <c r="HD321" s="100"/>
      <c r="HE321" s="100"/>
      <c r="HF321" s="100"/>
      <c r="HG321" s="100"/>
      <c r="HH321" s="100"/>
      <c r="HI321" s="100"/>
      <c r="HJ321" s="100"/>
      <c r="HK321" s="100"/>
      <c r="HL321" s="100"/>
      <c r="HM321" s="100"/>
      <c r="HN321" s="100"/>
      <c r="HO321" s="100"/>
      <c r="HP321" s="100"/>
    </row>
    <row r="322" spans="1:224" s="101" customFormat="1">
      <c r="A322" s="119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EJ322" s="100"/>
      <c r="EK322" s="100"/>
      <c r="EL322" s="100"/>
      <c r="EM322" s="100"/>
      <c r="EN322" s="100"/>
      <c r="EO322" s="100"/>
      <c r="EP322" s="100"/>
      <c r="EQ322" s="100"/>
      <c r="ER322" s="100"/>
      <c r="ES322" s="100"/>
      <c r="ET322" s="100"/>
      <c r="EU322" s="100"/>
      <c r="EV322" s="100"/>
      <c r="EW322" s="100"/>
      <c r="EX322" s="100"/>
      <c r="EY322" s="100"/>
      <c r="EZ322" s="100"/>
      <c r="FA322" s="100"/>
      <c r="FB322" s="100"/>
      <c r="FC322" s="100"/>
      <c r="FD322" s="100"/>
      <c r="FE322" s="100"/>
      <c r="FF322" s="100"/>
      <c r="FG322" s="100"/>
      <c r="FH322" s="100"/>
      <c r="FI322" s="100"/>
      <c r="FJ322" s="100"/>
      <c r="FK322" s="100"/>
      <c r="FL322" s="100"/>
      <c r="FM322" s="100"/>
      <c r="FN322" s="100"/>
      <c r="FO322" s="100"/>
      <c r="FP322" s="100"/>
      <c r="FQ322" s="100"/>
      <c r="FR322" s="100"/>
      <c r="FS322" s="100"/>
      <c r="FT322" s="100"/>
      <c r="FU322" s="100"/>
      <c r="FV322" s="100"/>
      <c r="FW322" s="100"/>
      <c r="FX322" s="100"/>
      <c r="FY322" s="100"/>
      <c r="FZ322" s="100"/>
      <c r="GA322" s="100"/>
      <c r="GB322" s="100"/>
      <c r="GC322" s="100"/>
      <c r="GD322" s="100"/>
      <c r="GE322" s="100"/>
      <c r="GF322" s="100"/>
      <c r="GG322" s="100"/>
      <c r="GH322" s="100"/>
      <c r="GI322" s="100"/>
      <c r="GJ322" s="100"/>
      <c r="GK322" s="100"/>
      <c r="GL322" s="100"/>
      <c r="GM322" s="100"/>
      <c r="GN322" s="100"/>
      <c r="GO322" s="100"/>
      <c r="GP322" s="100"/>
      <c r="GQ322" s="100"/>
      <c r="GR322" s="100"/>
      <c r="GS322" s="100"/>
      <c r="GT322" s="100"/>
      <c r="GU322" s="100"/>
      <c r="GV322" s="100"/>
      <c r="GW322" s="100"/>
      <c r="GX322" s="100"/>
      <c r="GY322" s="100"/>
      <c r="GZ322" s="100"/>
      <c r="HA322" s="100"/>
      <c r="HB322" s="100"/>
      <c r="HC322" s="100"/>
      <c r="HD322" s="100"/>
      <c r="HE322" s="100"/>
      <c r="HF322" s="100"/>
      <c r="HG322" s="100"/>
      <c r="HH322" s="100"/>
      <c r="HI322" s="100"/>
      <c r="HJ322" s="100"/>
      <c r="HK322" s="100"/>
      <c r="HL322" s="100"/>
      <c r="HM322" s="100"/>
      <c r="HN322" s="100"/>
      <c r="HO322" s="100"/>
      <c r="HP322" s="100"/>
    </row>
    <row r="323" spans="1:224" s="101" customFormat="1">
      <c r="A323" s="119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EJ323" s="100"/>
      <c r="EK323" s="100"/>
      <c r="EL323" s="100"/>
      <c r="EM323" s="100"/>
      <c r="EN323" s="100"/>
      <c r="EO323" s="100"/>
      <c r="EP323" s="100"/>
      <c r="EQ323" s="100"/>
      <c r="ER323" s="100"/>
      <c r="ES323" s="100"/>
      <c r="ET323" s="100"/>
      <c r="EU323" s="100"/>
      <c r="EV323" s="100"/>
      <c r="EW323" s="100"/>
      <c r="EX323" s="100"/>
      <c r="EY323" s="100"/>
      <c r="EZ323" s="100"/>
      <c r="FA323" s="100"/>
      <c r="FB323" s="100"/>
      <c r="FC323" s="100"/>
      <c r="FD323" s="100"/>
      <c r="FE323" s="100"/>
      <c r="FF323" s="100"/>
      <c r="FG323" s="100"/>
      <c r="FH323" s="100"/>
      <c r="FI323" s="100"/>
      <c r="FJ323" s="100"/>
      <c r="FK323" s="100"/>
      <c r="FL323" s="100"/>
      <c r="FM323" s="100"/>
      <c r="FN323" s="100"/>
      <c r="FO323" s="100"/>
      <c r="FP323" s="100"/>
      <c r="FQ323" s="100"/>
      <c r="FR323" s="100"/>
      <c r="FS323" s="100"/>
      <c r="FT323" s="100"/>
      <c r="FU323" s="100"/>
      <c r="FV323" s="100"/>
      <c r="FW323" s="100"/>
      <c r="FX323" s="100"/>
      <c r="FY323" s="100"/>
      <c r="FZ323" s="100"/>
      <c r="GA323" s="100"/>
      <c r="GB323" s="100"/>
      <c r="GC323" s="100"/>
      <c r="GD323" s="100"/>
      <c r="GE323" s="100"/>
      <c r="GF323" s="100"/>
      <c r="GG323" s="100"/>
      <c r="GH323" s="100"/>
      <c r="GI323" s="100"/>
      <c r="GJ323" s="100"/>
      <c r="GK323" s="100"/>
      <c r="GL323" s="100"/>
      <c r="GM323" s="100"/>
      <c r="GN323" s="100"/>
      <c r="GO323" s="100"/>
      <c r="GP323" s="100"/>
      <c r="GQ323" s="100"/>
      <c r="GR323" s="100"/>
      <c r="GS323" s="100"/>
      <c r="GT323" s="100"/>
      <c r="GU323" s="100"/>
      <c r="GV323" s="100"/>
      <c r="GW323" s="100"/>
      <c r="GX323" s="100"/>
      <c r="GY323" s="100"/>
      <c r="GZ323" s="100"/>
      <c r="HA323" s="100"/>
      <c r="HB323" s="100"/>
      <c r="HC323" s="100"/>
      <c r="HD323" s="100"/>
      <c r="HE323" s="100"/>
      <c r="HF323" s="100"/>
      <c r="HG323" s="100"/>
      <c r="HH323" s="100"/>
      <c r="HI323" s="100"/>
      <c r="HJ323" s="100"/>
      <c r="HK323" s="100"/>
      <c r="HL323" s="100"/>
      <c r="HM323" s="100"/>
      <c r="HN323" s="100"/>
      <c r="HO323" s="100"/>
      <c r="HP323" s="100"/>
    </row>
    <row r="324" spans="1:224" s="101" customFormat="1">
      <c r="A324" s="119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EJ324" s="100"/>
      <c r="EK324" s="100"/>
      <c r="EL324" s="100"/>
      <c r="EM324" s="100"/>
      <c r="EN324" s="100"/>
      <c r="EO324" s="100"/>
      <c r="EP324" s="100"/>
      <c r="EQ324" s="100"/>
      <c r="ER324" s="100"/>
      <c r="ES324" s="100"/>
      <c r="ET324" s="100"/>
      <c r="EU324" s="100"/>
      <c r="EV324" s="100"/>
      <c r="EW324" s="100"/>
      <c r="EX324" s="100"/>
      <c r="EY324" s="100"/>
      <c r="EZ324" s="100"/>
      <c r="FA324" s="100"/>
      <c r="FB324" s="100"/>
      <c r="FC324" s="100"/>
      <c r="FD324" s="100"/>
      <c r="FE324" s="100"/>
      <c r="FF324" s="100"/>
      <c r="FG324" s="100"/>
      <c r="FH324" s="100"/>
      <c r="FI324" s="100"/>
      <c r="FJ324" s="100"/>
      <c r="FK324" s="100"/>
      <c r="FL324" s="100"/>
      <c r="FM324" s="100"/>
      <c r="FN324" s="100"/>
      <c r="FO324" s="100"/>
      <c r="FP324" s="100"/>
      <c r="FQ324" s="100"/>
      <c r="FR324" s="100"/>
      <c r="FS324" s="100"/>
      <c r="FT324" s="100"/>
      <c r="FU324" s="100"/>
      <c r="FV324" s="100"/>
      <c r="FW324" s="100"/>
      <c r="FX324" s="100"/>
      <c r="FY324" s="100"/>
      <c r="FZ324" s="100"/>
      <c r="GA324" s="100"/>
      <c r="GB324" s="100"/>
      <c r="GC324" s="100"/>
      <c r="GD324" s="100"/>
      <c r="GE324" s="100"/>
      <c r="GF324" s="100"/>
      <c r="GG324" s="100"/>
      <c r="GH324" s="100"/>
      <c r="GI324" s="100"/>
      <c r="GJ324" s="100"/>
      <c r="GK324" s="100"/>
      <c r="GL324" s="100"/>
      <c r="GM324" s="100"/>
      <c r="GN324" s="100"/>
      <c r="GO324" s="100"/>
      <c r="GP324" s="100"/>
      <c r="GQ324" s="100"/>
      <c r="GR324" s="100"/>
      <c r="GS324" s="100"/>
      <c r="GT324" s="100"/>
      <c r="GU324" s="100"/>
      <c r="GV324" s="100"/>
      <c r="GW324" s="100"/>
      <c r="GX324" s="100"/>
      <c r="GY324" s="100"/>
      <c r="GZ324" s="100"/>
      <c r="HA324" s="100"/>
      <c r="HB324" s="100"/>
      <c r="HC324" s="100"/>
      <c r="HD324" s="100"/>
      <c r="HE324" s="100"/>
      <c r="HF324" s="100"/>
      <c r="HG324" s="100"/>
      <c r="HH324" s="100"/>
      <c r="HI324" s="100"/>
      <c r="HJ324" s="100"/>
      <c r="HK324" s="100"/>
      <c r="HL324" s="100"/>
      <c r="HM324" s="100"/>
      <c r="HN324" s="100"/>
      <c r="HO324" s="100"/>
      <c r="HP324" s="100"/>
    </row>
    <row r="325" spans="1:224" s="101" customFormat="1">
      <c r="A325" s="119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EJ325" s="100"/>
      <c r="EK325" s="100"/>
      <c r="EL325" s="100"/>
      <c r="EM325" s="100"/>
      <c r="EN325" s="100"/>
      <c r="EO325" s="100"/>
      <c r="EP325" s="100"/>
      <c r="EQ325" s="100"/>
      <c r="ER325" s="100"/>
      <c r="ES325" s="100"/>
      <c r="ET325" s="100"/>
      <c r="EU325" s="100"/>
      <c r="EV325" s="100"/>
      <c r="EW325" s="100"/>
      <c r="EX325" s="100"/>
      <c r="EY325" s="100"/>
      <c r="EZ325" s="100"/>
      <c r="FA325" s="100"/>
      <c r="FB325" s="100"/>
      <c r="FC325" s="100"/>
      <c r="FD325" s="100"/>
      <c r="FE325" s="100"/>
      <c r="FF325" s="100"/>
      <c r="FG325" s="100"/>
      <c r="FH325" s="100"/>
      <c r="FI325" s="100"/>
      <c r="FJ325" s="100"/>
      <c r="FK325" s="100"/>
      <c r="FL325" s="100"/>
      <c r="FM325" s="100"/>
      <c r="FN325" s="100"/>
      <c r="FO325" s="100"/>
      <c r="FP325" s="100"/>
      <c r="FQ325" s="100"/>
      <c r="FR325" s="100"/>
      <c r="FS325" s="100"/>
      <c r="FT325" s="100"/>
      <c r="FU325" s="100"/>
      <c r="FV325" s="100"/>
      <c r="FW325" s="100"/>
      <c r="FX325" s="100"/>
      <c r="FY325" s="100"/>
      <c r="FZ325" s="100"/>
      <c r="GA325" s="100"/>
      <c r="GB325" s="100"/>
      <c r="GC325" s="100"/>
      <c r="GD325" s="100"/>
      <c r="GE325" s="100"/>
      <c r="GF325" s="100"/>
      <c r="GG325" s="100"/>
      <c r="GH325" s="100"/>
      <c r="GI325" s="100"/>
      <c r="GJ325" s="100"/>
      <c r="GK325" s="100"/>
      <c r="GL325" s="100"/>
      <c r="GM325" s="100"/>
      <c r="GN325" s="100"/>
      <c r="GO325" s="100"/>
      <c r="GP325" s="100"/>
      <c r="GQ325" s="100"/>
      <c r="GR325" s="100"/>
      <c r="GS325" s="100"/>
      <c r="GT325" s="100"/>
      <c r="GU325" s="100"/>
      <c r="GV325" s="100"/>
      <c r="GW325" s="100"/>
      <c r="GX325" s="100"/>
      <c r="GY325" s="100"/>
      <c r="GZ325" s="100"/>
      <c r="HA325" s="100"/>
      <c r="HB325" s="100"/>
      <c r="HC325" s="100"/>
      <c r="HD325" s="100"/>
      <c r="HE325" s="100"/>
      <c r="HF325" s="100"/>
      <c r="HG325" s="100"/>
      <c r="HH325" s="100"/>
      <c r="HI325" s="100"/>
      <c r="HJ325" s="100"/>
      <c r="HK325" s="100"/>
      <c r="HL325" s="100"/>
      <c r="HM325" s="100"/>
      <c r="HN325" s="100"/>
      <c r="HO325" s="100"/>
      <c r="HP325" s="100"/>
    </row>
    <row r="326" spans="1:224" s="101" customFormat="1">
      <c r="A326" s="119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EJ326" s="100"/>
      <c r="EK326" s="100"/>
      <c r="EL326" s="100"/>
      <c r="EM326" s="100"/>
      <c r="EN326" s="100"/>
      <c r="EO326" s="100"/>
      <c r="EP326" s="100"/>
      <c r="EQ326" s="100"/>
      <c r="ER326" s="100"/>
      <c r="ES326" s="100"/>
      <c r="ET326" s="100"/>
      <c r="EU326" s="100"/>
      <c r="EV326" s="100"/>
      <c r="EW326" s="100"/>
      <c r="EX326" s="100"/>
      <c r="EY326" s="100"/>
      <c r="EZ326" s="100"/>
      <c r="FA326" s="100"/>
      <c r="FB326" s="100"/>
      <c r="FC326" s="100"/>
      <c r="FD326" s="100"/>
      <c r="FE326" s="100"/>
      <c r="FF326" s="100"/>
      <c r="FG326" s="100"/>
      <c r="FH326" s="100"/>
      <c r="FI326" s="100"/>
      <c r="FJ326" s="100"/>
      <c r="FK326" s="100"/>
      <c r="FL326" s="100"/>
      <c r="FM326" s="100"/>
      <c r="FN326" s="100"/>
      <c r="FO326" s="100"/>
      <c r="FP326" s="100"/>
      <c r="FQ326" s="100"/>
      <c r="FR326" s="100"/>
      <c r="FS326" s="100"/>
      <c r="FT326" s="100"/>
      <c r="FU326" s="100"/>
      <c r="FV326" s="100"/>
      <c r="FW326" s="100"/>
      <c r="FX326" s="100"/>
      <c r="FY326" s="100"/>
      <c r="FZ326" s="100"/>
      <c r="GA326" s="100"/>
      <c r="GB326" s="100"/>
      <c r="GC326" s="100"/>
      <c r="GD326" s="100"/>
      <c r="GE326" s="100"/>
      <c r="GF326" s="100"/>
      <c r="GG326" s="100"/>
      <c r="GH326" s="100"/>
      <c r="GI326" s="100"/>
      <c r="GJ326" s="100"/>
      <c r="GK326" s="100"/>
      <c r="GL326" s="100"/>
      <c r="GM326" s="100"/>
      <c r="GN326" s="100"/>
      <c r="GO326" s="100"/>
      <c r="GP326" s="100"/>
      <c r="GQ326" s="100"/>
      <c r="GR326" s="100"/>
      <c r="GS326" s="100"/>
      <c r="GT326" s="100"/>
      <c r="GU326" s="100"/>
      <c r="GV326" s="100"/>
      <c r="GW326" s="100"/>
      <c r="GX326" s="100"/>
      <c r="GY326" s="100"/>
      <c r="GZ326" s="100"/>
      <c r="HA326" s="100"/>
      <c r="HB326" s="100"/>
      <c r="HC326" s="100"/>
      <c r="HD326" s="100"/>
      <c r="HE326" s="100"/>
      <c r="HF326" s="100"/>
      <c r="HG326" s="100"/>
      <c r="HH326" s="100"/>
      <c r="HI326" s="100"/>
      <c r="HJ326" s="100"/>
      <c r="HK326" s="100"/>
      <c r="HL326" s="100"/>
      <c r="HM326" s="100"/>
      <c r="HN326" s="100"/>
      <c r="HO326" s="100"/>
      <c r="HP326" s="100"/>
    </row>
    <row r="327" spans="1:224" s="101" customFormat="1">
      <c r="A327" s="119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EJ327" s="100"/>
      <c r="EK327" s="100"/>
      <c r="EL327" s="100"/>
      <c r="EM327" s="100"/>
      <c r="EN327" s="100"/>
      <c r="EO327" s="100"/>
      <c r="EP327" s="100"/>
      <c r="EQ327" s="100"/>
      <c r="ER327" s="100"/>
      <c r="ES327" s="100"/>
      <c r="ET327" s="100"/>
      <c r="EU327" s="100"/>
      <c r="EV327" s="100"/>
      <c r="EW327" s="100"/>
      <c r="EX327" s="100"/>
      <c r="EY327" s="100"/>
      <c r="EZ327" s="100"/>
      <c r="FA327" s="100"/>
      <c r="FB327" s="100"/>
      <c r="FC327" s="100"/>
      <c r="FD327" s="100"/>
      <c r="FE327" s="100"/>
      <c r="FF327" s="100"/>
      <c r="FG327" s="100"/>
      <c r="FH327" s="100"/>
      <c r="FI327" s="100"/>
      <c r="FJ327" s="100"/>
      <c r="FK327" s="100"/>
      <c r="FL327" s="100"/>
      <c r="FM327" s="100"/>
      <c r="FN327" s="100"/>
      <c r="FO327" s="100"/>
      <c r="FP327" s="100"/>
      <c r="FQ327" s="100"/>
      <c r="FR327" s="100"/>
      <c r="FS327" s="100"/>
      <c r="FT327" s="100"/>
      <c r="FU327" s="100"/>
      <c r="FV327" s="100"/>
      <c r="FW327" s="100"/>
      <c r="FX327" s="100"/>
      <c r="FY327" s="100"/>
      <c r="FZ327" s="100"/>
      <c r="GA327" s="100"/>
      <c r="GB327" s="100"/>
      <c r="GC327" s="100"/>
      <c r="GD327" s="100"/>
      <c r="GE327" s="100"/>
      <c r="GF327" s="100"/>
      <c r="GG327" s="100"/>
      <c r="GH327" s="100"/>
      <c r="GI327" s="100"/>
      <c r="GJ327" s="100"/>
      <c r="GK327" s="100"/>
      <c r="GL327" s="100"/>
      <c r="GM327" s="100"/>
      <c r="GN327" s="100"/>
      <c r="GO327" s="100"/>
      <c r="GP327" s="100"/>
      <c r="GQ327" s="100"/>
      <c r="GR327" s="100"/>
      <c r="GS327" s="100"/>
      <c r="GT327" s="100"/>
      <c r="GU327" s="100"/>
      <c r="GV327" s="100"/>
      <c r="GW327" s="100"/>
      <c r="GX327" s="100"/>
      <c r="GY327" s="100"/>
      <c r="GZ327" s="100"/>
      <c r="HA327" s="100"/>
      <c r="HB327" s="100"/>
      <c r="HC327" s="100"/>
      <c r="HD327" s="100"/>
      <c r="HE327" s="100"/>
      <c r="HF327" s="100"/>
      <c r="HG327" s="100"/>
      <c r="HH327" s="100"/>
      <c r="HI327" s="100"/>
      <c r="HJ327" s="100"/>
      <c r="HK327" s="100"/>
      <c r="HL327" s="100"/>
      <c r="HM327" s="100"/>
      <c r="HN327" s="100"/>
      <c r="HO327" s="100"/>
      <c r="HP327" s="100"/>
    </row>
    <row r="328" spans="1:224" s="101" customFormat="1">
      <c r="A328" s="119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EJ328" s="100"/>
      <c r="EK328" s="100"/>
      <c r="EL328" s="100"/>
      <c r="EM328" s="100"/>
      <c r="EN328" s="100"/>
      <c r="EO328" s="100"/>
      <c r="EP328" s="100"/>
      <c r="EQ328" s="100"/>
      <c r="ER328" s="100"/>
      <c r="ES328" s="100"/>
      <c r="ET328" s="100"/>
      <c r="EU328" s="100"/>
      <c r="EV328" s="100"/>
      <c r="EW328" s="100"/>
      <c r="EX328" s="100"/>
      <c r="EY328" s="100"/>
      <c r="EZ328" s="100"/>
      <c r="FA328" s="100"/>
      <c r="FB328" s="100"/>
      <c r="FC328" s="100"/>
      <c r="FD328" s="100"/>
      <c r="FE328" s="100"/>
      <c r="FF328" s="100"/>
      <c r="FG328" s="100"/>
      <c r="FH328" s="100"/>
      <c r="FI328" s="100"/>
      <c r="FJ328" s="100"/>
      <c r="FK328" s="100"/>
      <c r="FL328" s="100"/>
      <c r="FM328" s="100"/>
      <c r="FN328" s="100"/>
      <c r="FO328" s="100"/>
      <c r="FP328" s="100"/>
      <c r="FQ328" s="100"/>
      <c r="FR328" s="100"/>
      <c r="FS328" s="100"/>
      <c r="FT328" s="100"/>
      <c r="FU328" s="100"/>
      <c r="FV328" s="100"/>
      <c r="FW328" s="100"/>
      <c r="FX328" s="100"/>
      <c r="FY328" s="100"/>
      <c r="FZ328" s="100"/>
      <c r="GA328" s="100"/>
      <c r="GB328" s="100"/>
      <c r="GC328" s="100"/>
      <c r="GD328" s="100"/>
      <c r="GE328" s="100"/>
      <c r="GF328" s="100"/>
      <c r="GG328" s="100"/>
      <c r="GH328" s="100"/>
      <c r="GI328" s="100"/>
      <c r="GJ328" s="100"/>
      <c r="GK328" s="100"/>
      <c r="GL328" s="100"/>
      <c r="GM328" s="100"/>
      <c r="GN328" s="100"/>
      <c r="GO328" s="100"/>
      <c r="GP328" s="100"/>
      <c r="GQ328" s="100"/>
      <c r="GR328" s="100"/>
      <c r="GS328" s="100"/>
      <c r="GT328" s="100"/>
      <c r="GU328" s="100"/>
      <c r="GV328" s="100"/>
      <c r="GW328" s="100"/>
      <c r="GX328" s="100"/>
      <c r="GY328" s="100"/>
      <c r="GZ328" s="100"/>
      <c r="HA328" s="100"/>
      <c r="HB328" s="100"/>
      <c r="HC328" s="100"/>
      <c r="HD328" s="100"/>
      <c r="HE328" s="100"/>
      <c r="HF328" s="100"/>
      <c r="HG328" s="100"/>
      <c r="HH328" s="100"/>
      <c r="HI328" s="100"/>
      <c r="HJ328" s="100"/>
      <c r="HK328" s="100"/>
      <c r="HL328" s="100"/>
      <c r="HM328" s="100"/>
      <c r="HN328" s="100"/>
      <c r="HO328" s="100"/>
      <c r="HP328" s="100"/>
    </row>
    <row r="329" spans="1:224" s="101" customFormat="1">
      <c r="A329" s="119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EJ329" s="100"/>
      <c r="EK329" s="100"/>
      <c r="EL329" s="100"/>
      <c r="EM329" s="100"/>
      <c r="EN329" s="100"/>
      <c r="EO329" s="100"/>
      <c r="EP329" s="100"/>
      <c r="EQ329" s="100"/>
      <c r="ER329" s="100"/>
      <c r="ES329" s="100"/>
      <c r="ET329" s="100"/>
      <c r="EU329" s="100"/>
      <c r="EV329" s="100"/>
      <c r="EW329" s="100"/>
      <c r="EX329" s="100"/>
      <c r="EY329" s="100"/>
      <c r="EZ329" s="100"/>
      <c r="FA329" s="100"/>
      <c r="FB329" s="100"/>
      <c r="FC329" s="100"/>
      <c r="FD329" s="100"/>
      <c r="FE329" s="100"/>
      <c r="FF329" s="100"/>
      <c r="FG329" s="100"/>
      <c r="FH329" s="100"/>
      <c r="FI329" s="100"/>
      <c r="FJ329" s="100"/>
      <c r="FK329" s="100"/>
      <c r="FL329" s="100"/>
      <c r="FM329" s="100"/>
      <c r="FN329" s="100"/>
      <c r="FO329" s="100"/>
      <c r="FP329" s="100"/>
      <c r="FQ329" s="100"/>
      <c r="FR329" s="100"/>
      <c r="FS329" s="100"/>
      <c r="FT329" s="100"/>
      <c r="FU329" s="100"/>
      <c r="FV329" s="100"/>
      <c r="FW329" s="100"/>
      <c r="FX329" s="100"/>
      <c r="FY329" s="100"/>
      <c r="FZ329" s="100"/>
      <c r="GA329" s="100"/>
      <c r="GB329" s="100"/>
      <c r="GC329" s="100"/>
      <c r="GD329" s="100"/>
      <c r="GE329" s="100"/>
      <c r="GF329" s="100"/>
      <c r="GG329" s="100"/>
      <c r="GH329" s="100"/>
      <c r="GI329" s="100"/>
      <c r="GJ329" s="100"/>
      <c r="GK329" s="100"/>
      <c r="GL329" s="100"/>
      <c r="GM329" s="100"/>
      <c r="GN329" s="100"/>
      <c r="GO329" s="100"/>
      <c r="GP329" s="100"/>
      <c r="GQ329" s="100"/>
      <c r="GR329" s="100"/>
      <c r="GS329" s="100"/>
      <c r="GT329" s="100"/>
      <c r="GU329" s="100"/>
      <c r="GV329" s="100"/>
      <c r="GW329" s="100"/>
      <c r="GX329" s="100"/>
      <c r="GY329" s="100"/>
      <c r="GZ329" s="100"/>
      <c r="HA329" s="100"/>
      <c r="HB329" s="100"/>
      <c r="HC329" s="100"/>
      <c r="HD329" s="100"/>
      <c r="HE329" s="100"/>
      <c r="HF329" s="100"/>
      <c r="HG329" s="100"/>
      <c r="HH329" s="100"/>
      <c r="HI329" s="100"/>
      <c r="HJ329" s="100"/>
      <c r="HK329" s="100"/>
      <c r="HL329" s="100"/>
      <c r="HM329" s="100"/>
      <c r="HN329" s="100"/>
      <c r="HO329" s="100"/>
      <c r="HP329" s="100"/>
    </row>
    <row r="330" spans="1:224" s="101" customFormat="1">
      <c r="A330" s="119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100"/>
      <c r="BS330" s="100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EJ330" s="100"/>
      <c r="EK330" s="100"/>
      <c r="EL330" s="100"/>
      <c r="EM330" s="100"/>
      <c r="EN330" s="100"/>
      <c r="EO330" s="100"/>
      <c r="EP330" s="100"/>
      <c r="EQ330" s="100"/>
      <c r="ER330" s="100"/>
      <c r="ES330" s="100"/>
      <c r="ET330" s="100"/>
      <c r="EU330" s="100"/>
      <c r="EV330" s="100"/>
      <c r="EW330" s="100"/>
      <c r="EX330" s="100"/>
      <c r="EY330" s="100"/>
      <c r="EZ330" s="100"/>
      <c r="FA330" s="100"/>
      <c r="FB330" s="100"/>
      <c r="FC330" s="100"/>
      <c r="FD330" s="100"/>
      <c r="FE330" s="100"/>
      <c r="FF330" s="100"/>
      <c r="FG330" s="100"/>
      <c r="FH330" s="100"/>
      <c r="FI330" s="100"/>
      <c r="FJ330" s="100"/>
      <c r="FK330" s="100"/>
      <c r="FL330" s="100"/>
      <c r="FM330" s="100"/>
      <c r="FN330" s="100"/>
      <c r="FO330" s="100"/>
      <c r="FP330" s="100"/>
      <c r="FQ330" s="100"/>
      <c r="FR330" s="100"/>
      <c r="FS330" s="100"/>
      <c r="FT330" s="100"/>
      <c r="FU330" s="100"/>
      <c r="FV330" s="100"/>
      <c r="FW330" s="100"/>
      <c r="FX330" s="100"/>
      <c r="FY330" s="100"/>
      <c r="FZ330" s="100"/>
      <c r="GA330" s="100"/>
      <c r="GB330" s="100"/>
      <c r="GC330" s="100"/>
      <c r="GD330" s="100"/>
      <c r="GE330" s="100"/>
      <c r="GF330" s="100"/>
      <c r="GG330" s="100"/>
      <c r="GH330" s="100"/>
      <c r="GI330" s="100"/>
      <c r="GJ330" s="100"/>
      <c r="GK330" s="100"/>
      <c r="GL330" s="100"/>
      <c r="GM330" s="100"/>
      <c r="GN330" s="100"/>
      <c r="GO330" s="100"/>
      <c r="GP330" s="100"/>
      <c r="GQ330" s="100"/>
      <c r="GR330" s="100"/>
      <c r="GS330" s="100"/>
      <c r="GT330" s="100"/>
      <c r="GU330" s="100"/>
      <c r="GV330" s="100"/>
      <c r="GW330" s="100"/>
      <c r="GX330" s="100"/>
      <c r="GY330" s="100"/>
      <c r="GZ330" s="100"/>
      <c r="HA330" s="100"/>
      <c r="HB330" s="100"/>
      <c r="HC330" s="100"/>
      <c r="HD330" s="100"/>
      <c r="HE330" s="100"/>
      <c r="HF330" s="100"/>
      <c r="HG330" s="100"/>
      <c r="HH330" s="100"/>
      <c r="HI330" s="100"/>
      <c r="HJ330" s="100"/>
      <c r="HK330" s="100"/>
      <c r="HL330" s="100"/>
      <c r="HM330" s="100"/>
      <c r="HN330" s="100"/>
      <c r="HO330" s="100"/>
      <c r="HP330" s="100"/>
    </row>
    <row r="331" spans="1:224" s="101" customFormat="1">
      <c r="A331" s="119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EJ331" s="100"/>
      <c r="EK331" s="100"/>
      <c r="EL331" s="100"/>
      <c r="EM331" s="100"/>
      <c r="EN331" s="100"/>
      <c r="EO331" s="100"/>
      <c r="EP331" s="100"/>
      <c r="EQ331" s="100"/>
      <c r="ER331" s="100"/>
      <c r="ES331" s="100"/>
      <c r="ET331" s="100"/>
      <c r="EU331" s="100"/>
      <c r="EV331" s="100"/>
      <c r="EW331" s="100"/>
      <c r="EX331" s="100"/>
      <c r="EY331" s="100"/>
      <c r="EZ331" s="100"/>
      <c r="FA331" s="100"/>
      <c r="FB331" s="100"/>
      <c r="FC331" s="100"/>
      <c r="FD331" s="100"/>
      <c r="FE331" s="100"/>
      <c r="FF331" s="100"/>
      <c r="FG331" s="100"/>
      <c r="FH331" s="100"/>
      <c r="FI331" s="100"/>
      <c r="FJ331" s="100"/>
      <c r="FK331" s="100"/>
      <c r="FL331" s="100"/>
      <c r="FM331" s="100"/>
      <c r="FN331" s="100"/>
      <c r="FO331" s="100"/>
      <c r="FP331" s="100"/>
      <c r="FQ331" s="100"/>
      <c r="FR331" s="100"/>
      <c r="FS331" s="100"/>
      <c r="FT331" s="100"/>
      <c r="FU331" s="100"/>
      <c r="FV331" s="100"/>
      <c r="FW331" s="100"/>
      <c r="FX331" s="100"/>
      <c r="FY331" s="100"/>
      <c r="FZ331" s="100"/>
      <c r="GA331" s="100"/>
      <c r="GB331" s="100"/>
      <c r="GC331" s="100"/>
      <c r="GD331" s="100"/>
      <c r="GE331" s="100"/>
      <c r="GF331" s="100"/>
      <c r="GG331" s="100"/>
      <c r="GH331" s="100"/>
      <c r="GI331" s="100"/>
      <c r="GJ331" s="100"/>
      <c r="GK331" s="100"/>
      <c r="GL331" s="100"/>
      <c r="GM331" s="100"/>
      <c r="GN331" s="100"/>
      <c r="GO331" s="100"/>
      <c r="GP331" s="100"/>
      <c r="GQ331" s="100"/>
      <c r="GR331" s="100"/>
      <c r="GS331" s="100"/>
      <c r="GT331" s="100"/>
      <c r="GU331" s="100"/>
      <c r="GV331" s="100"/>
      <c r="GW331" s="100"/>
      <c r="GX331" s="100"/>
      <c r="GY331" s="100"/>
      <c r="GZ331" s="100"/>
      <c r="HA331" s="100"/>
      <c r="HB331" s="100"/>
      <c r="HC331" s="100"/>
      <c r="HD331" s="100"/>
      <c r="HE331" s="100"/>
      <c r="HF331" s="100"/>
      <c r="HG331" s="100"/>
      <c r="HH331" s="100"/>
      <c r="HI331" s="100"/>
      <c r="HJ331" s="100"/>
      <c r="HK331" s="100"/>
      <c r="HL331" s="100"/>
      <c r="HM331" s="100"/>
      <c r="HN331" s="100"/>
      <c r="HO331" s="100"/>
      <c r="HP331" s="100"/>
    </row>
    <row r="332" spans="1:224" s="101" customFormat="1">
      <c r="A332" s="119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EJ332" s="100"/>
      <c r="EK332" s="100"/>
      <c r="EL332" s="100"/>
      <c r="EM332" s="100"/>
      <c r="EN332" s="100"/>
      <c r="EO332" s="100"/>
      <c r="EP332" s="100"/>
      <c r="EQ332" s="100"/>
      <c r="ER332" s="100"/>
      <c r="ES332" s="100"/>
      <c r="ET332" s="100"/>
      <c r="EU332" s="100"/>
      <c r="EV332" s="100"/>
      <c r="EW332" s="100"/>
      <c r="EX332" s="100"/>
      <c r="EY332" s="100"/>
      <c r="EZ332" s="100"/>
      <c r="FA332" s="100"/>
      <c r="FB332" s="100"/>
      <c r="FC332" s="100"/>
      <c r="FD332" s="100"/>
      <c r="FE332" s="100"/>
      <c r="FF332" s="100"/>
      <c r="FG332" s="100"/>
      <c r="FH332" s="100"/>
      <c r="FI332" s="100"/>
      <c r="FJ332" s="100"/>
      <c r="FK332" s="100"/>
      <c r="FL332" s="100"/>
      <c r="FM332" s="100"/>
      <c r="FN332" s="100"/>
      <c r="FO332" s="100"/>
      <c r="FP332" s="100"/>
      <c r="FQ332" s="100"/>
      <c r="FR332" s="100"/>
      <c r="FS332" s="100"/>
      <c r="FT332" s="100"/>
      <c r="FU332" s="100"/>
      <c r="FV332" s="100"/>
      <c r="FW332" s="100"/>
      <c r="FX332" s="100"/>
      <c r="FY332" s="100"/>
      <c r="FZ332" s="100"/>
      <c r="GA332" s="100"/>
      <c r="GB332" s="100"/>
      <c r="GC332" s="100"/>
      <c r="GD332" s="100"/>
      <c r="GE332" s="100"/>
      <c r="GF332" s="100"/>
      <c r="GG332" s="100"/>
      <c r="GH332" s="100"/>
      <c r="GI332" s="100"/>
      <c r="GJ332" s="100"/>
      <c r="GK332" s="100"/>
      <c r="GL332" s="100"/>
      <c r="GM332" s="100"/>
      <c r="GN332" s="100"/>
      <c r="GO332" s="100"/>
      <c r="GP332" s="100"/>
      <c r="GQ332" s="100"/>
      <c r="GR332" s="100"/>
      <c r="GS332" s="100"/>
      <c r="GT332" s="100"/>
      <c r="GU332" s="100"/>
      <c r="GV332" s="100"/>
      <c r="GW332" s="100"/>
      <c r="GX332" s="100"/>
      <c r="GY332" s="100"/>
      <c r="GZ332" s="100"/>
      <c r="HA332" s="100"/>
      <c r="HB332" s="100"/>
      <c r="HC332" s="100"/>
      <c r="HD332" s="100"/>
      <c r="HE332" s="100"/>
      <c r="HF332" s="100"/>
      <c r="HG332" s="100"/>
      <c r="HH332" s="100"/>
      <c r="HI332" s="100"/>
      <c r="HJ332" s="100"/>
      <c r="HK332" s="100"/>
      <c r="HL332" s="100"/>
      <c r="HM332" s="100"/>
      <c r="HN332" s="100"/>
      <c r="HO332" s="100"/>
      <c r="HP332" s="100"/>
    </row>
    <row r="333" spans="1:224" s="101" customFormat="1">
      <c r="A333" s="119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EJ333" s="100"/>
      <c r="EK333" s="100"/>
      <c r="EL333" s="100"/>
      <c r="EM333" s="100"/>
      <c r="EN333" s="100"/>
      <c r="EO333" s="100"/>
      <c r="EP333" s="100"/>
      <c r="EQ333" s="100"/>
      <c r="ER333" s="100"/>
      <c r="ES333" s="100"/>
      <c r="ET333" s="100"/>
      <c r="EU333" s="100"/>
      <c r="EV333" s="100"/>
      <c r="EW333" s="100"/>
      <c r="EX333" s="100"/>
      <c r="EY333" s="100"/>
      <c r="EZ333" s="100"/>
      <c r="FA333" s="100"/>
      <c r="FB333" s="100"/>
      <c r="FC333" s="100"/>
      <c r="FD333" s="100"/>
      <c r="FE333" s="100"/>
      <c r="FF333" s="100"/>
      <c r="FG333" s="100"/>
      <c r="FH333" s="100"/>
      <c r="FI333" s="100"/>
      <c r="FJ333" s="100"/>
      <c r="FK333" s="100"/>
      <c r="FL333" s="100"/>
      <c r="FM333" s="100"/>
      <c r="FN333" s="100"/>
      <c r="FO333" s="100"/>
      <c r="FP333" s="100"/>
      <c r="FQ333" s="100"/>
      <c r="FR333" s="100"/>
      <c r="FS333" s="100"/>
      <c r="FT333" s="100"/>
      <c r="FU333" s="100"/>
      <c r="FV333" s="100"/>
      <c r="FW333" s="100"/>
      <c r="FX333" s="100"/>
      <c r="FY333" s="100"/>
      <c r="FZ333" s="100"/>
      <c r="GA333" s="100"/>
      <c r="GB333" s="100"/>
      <c r="GC333" s="100"/>
      <c r="GD333" s="100"/>
      <c r="GE333" s="100"/>
      <c r="GF333" s="100"/>
      <c r="GG333" s="100"/>
      <c r="GH333" s="100"/>
      <c r="GI333" s="100"/>
      <c r="GJ333" s="100"/>
      <c r="GK333" s="100"/>
      <c r="GL333" s="100"/>
      <c r="GM333" s="100"/>
      <c r="GN333" s="100"/>
      <c r="GO333" s="100"/>
      <c r="GP333" s="100"/>
      <c r="GQ333" s="100"/>
      <c r="GR333" s="100"/>
      <c r="GS333" s="100"/>
      <c r="GT333" s="100"/>
      <c r="GU333" s="100"/>
      <c r="GV333" s="100"/>
      <c r="GW333" s="100"/>
      <c r="GX333" s="100"/>
      <c r="GY333" s="100"/>
      <c r="GZ333" s="100"/>
      <c r="HA333" s="100"/>
      <c r="HB333" s="100"/>
      <c r="HC333" s="100"/>
      <c r="HD333" s="100"/>
      <c r="HE333" s="100"/>
      <c r="HF333" s="100"/>
      <c r="HG333" s="100"/>
      <c r="HH333" s="100"/>
      <c r="HI333" s="100"/>
      <c r="HJ333" s="100"/>
      <c r="HK333" s="100"/>
      <c r="HL333" s="100"/>
      <c r="HM333" s="100"/>
      <c r="HN333" s="100"/>
      <c r="HO333" s="100"/>
      <c r="HP333" s="100"/>
    </row>
    <row r="334" spans="1:224" s="101" customFormat="1">
      <c r="A334" s="119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EJ334" s="100"/>
      <c r="EK334" s="100"/>
      <c r="EL334" s="100"/>
      <c r="EM334" s="100"/>
      <c r="EN334" s="100"/>
      <c r="EO334" s="100"/>
      <c r="EP334" s="100"/>
      <c r="EQ334" s="100"/>
      <c r="ER334" s="100"/>
      <c r="ES334" s="100"/>
      <c r="ET334" s="100"/>
      <c r="EU334" s="100"/>
      <c r="EV334" s="100"/>
      <c r="EW334" s="100"/>
      <c r="EX334" s="100"/>
      <c r="EY334" s="100"/>
      <c r="EZ334" s="100"/>
      <c r="FA334" s="100"/>
      <c r="FB334" s="100"/>
      <c r="FC334" s="100"/>
      <c r="FD334" s="100"/>
      <c r="FE334" s="100"/>
      <c r="FF334" s="100"/>
      <c r="FG334" s="100"/>
      <c r="FH334" s="100"/>
      <c r="FI334" s="100"/>
      <c r="FJ334" s="100"/>
      <c r="FK334" s="100"/>
      <c r="FL334" s="100"/>
      <c r="FM334" s="100"/>
      <c r="FN334" s="100"/>
      <c r="FO334" s="100"/>
      <c r="FP334" s="100"/>
      <c r="FQ334" s="100"/>
      <c r="FR334" s="100"/>
      <c r="FS334" s="100"/>
      <c r="FT334" s="100"/>
      <c r="FU334" s="100"/>
      <c r="FV334" s="100"/>
      <c r="FW334" s="100"/>
      <c r="FX334" s="100"/>
      <c r="FY334" s="100"/>
      <c r="FZ334" s="100"/>
      <c r="GA334" s="100"/>
      <c r="GB334" s="100"/>
      <c r="GC334" s="100"/>
      <c r="GD334" s="100"/>
      <c r="GE334" s="100"/>
      <c r="GF334" s="100"/>
      <c r="GG334" s="100"/>
      <c r="GH334" s="100"/>
      <c r="GI334" s="100"/>
      <c r="GJ334" s="100"/>
      <c r="GK334" s="100"/>
      <c r="GL334" s="100"/>
      <c r="GM334" s="100"/>
      <c r="GN334" s="100"/>
      <c r="GO334" s="100"/>
      <c r="GP334" s="100"/>
      <c r="GQ334" s="100"/>
      <c r="GR334" s="100"/>
      <c r="GS334" s="100"/>
      <c r="GT334" s="100"/>
      <c r="GU334" s="100"/>
      <c r="GV334" s="100"/>
      <c r="GW334" s="100"/>
      <c r="GX334" s="100"/>
      <c r="GY334" s="100"/>
      <c r="GZ334" s="100"/>
      <c r="HA334" s="100"/>
      <c r="HB334" s="100"/>
      <c r="HC334" s="100"/>
      <c r="HD334" s="100"/>
      <c r="HE334" s="100"/>
      <c r="HF334" s="100"/>
      <c r="HG334" s="100"/>
      <c r="HH334" s="100"/>
      <c r="HI334" s="100"/>
      <c r="HJ334" s="100"/>
      <c r="HK334" s="100"/>
      <c r="HL334" s="100"/>
      <c r="HM334" s="100"/>
      <c r="HN334" s="100"/>
      <c r="HO334" s="100"/>
      <c r="HP334" s="100"/>
    </row>
    <row r="335" spans="1:224" s="101" customFormat="1">
      <c r="A335" s="119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EJ335" s="100"/>
      <c r="EK335" s="100"/>
      <c r="EL335" s="100"/>
      <c r="EM335" s="100"/>
      <c r="EN335" s="100"/>
      <c r="EO335" s="100"/>
      <c r="EP335" s="100"/>
      <c r="EQ335" s="100"/>
      <c r="ER335" s="100"/>
      <c r="ES335" s="100"/>
      <c r="ET335" s="100"/>
      <c r="EU335" s="100"/>
      <c r="EV335" s="100"/>
      <c r="EW335" s="100"/>
      <c r="EX335" s="100"/>
      <c r="EY335" s="100"/>
      <c r="EZ335" s="100"/>
      <c r="FA335" s="100"/>
      <c r="FB335" s="100"/>
      <c r="FC335" s="100"/>
      <c r="FD335" s="100"/>
      <c r="FE335" s="100"/>
      <c r="FF335" s="100"/>
      <c r="FG335" s="100"/>
      <c r="FH335" s="100"/>
      <c r="FI335" s="100"/>
      <c r="FJ335" s="100"/>
      <c r="FK335" s="100"/>
      <c r="FL335" s="100"/>
      <c r="FM335" s="100"/>
      <c r="FN335" s="100"/>
      <c r="FO335" s="100"/>
      <c r="FP335" s="100"/>
      <c r="FQ335" s="100"/>
      <c r="FR335" s="100"/>
      <c r="FS335" s="100"/>
      <c r="FT335" s="100"/>
      <c r="FU335" s="100"/>
      <c r="FV335" s="100"/>
      <c r="FW335" s="100"/>
      <c r="FX335" s="100"/>
      <c r="FY335" s="100"/>
      <c r="FZ335" s="100"/>
      <c r="GA335" s="100"/>
      <c r="GB335" s="100"/>
      <c r="GC335" s="100"/>
      <c r="GD335" s="100"/>
      <c r="GE335" s="100"/>
      <c r="GF335" s="100"/>
      <c r="GG335" s="100"/>
      <c r="GH335" s="100"/>
      <c r="GI335" s="100"/>
      <c r="GJ335" s="100"/>
      <c r="GK335" s="100"/>
      <c r="GL335" s="100"/>
      <c r="GM335" s="100"/>
      <c r="GN335" s="100"/>
      <c r="GO335" s="100"/>
      <c r="GP335" s="100"/>
      <c r="GQ335" s="100"/>
      <c r="GR335" s="100"/>
      <c r="GS335" s="100"/>
      <c r="GT335" s="100"/>
      <c r="GU335" s="100"/>
      <c r="GV335" s="100"/>
      <c r="GW335" s="100"/>
      <c r="GX335" s="100"/>
      <c r="GY335" s="100"/>
      <c r="GZ335" s="100"/>
      <c r="HA335" s="100"/>
      <c r="HB335" s="100"/>
      <c r="HC335" s="100"/>
      <c r="HD335" s="100"/>
      <c r="HE335" s="100"/>
      <c r="HF335" s="100"/>
      <c r="HG335" s="100"/>
      <c r="HH335" s="100"/>
      <c r="HI335" s="100"/>
      <c r="HJ335" s="100"/>
      <c r="HK335" s="100"/>
      <c r="HL335" s="100"/>
      <c r="HM335" s="100"/>
      <c r="HN335" s="100"/>
      <c r="HO335" s="100"/>
      <c r="HP335" s="100"/>
    </row>
    <row r="336" spans="1:224" s="101" customFormat="1">
      <c r="A336" s="119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100"/>
      <c r="BS336" s="100"/>
      <c r="BT336" s="100"/>
      <c r="BU336" s="100"/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EJ336" s="100"/>
      <c r="EK336" s="100"/>
      <c r="EL336" s="100"/>
      <c r="EM336" s="100"/>
      <c r="EN336" s="100"/>
      <c r="EO336" s="100"/>
      <c r="EP336" s="100"/>
      <c r="EQ336" s="100"/>
      <c r="ER336" s="100"/>
      <c r="ES336" s="100"/>
      <c r="ET336" s="100"/>
      <c r="EU336" s="100"/>
      <c r="EV336" s="100"/>
      <c r="EW336" s="100"/>
      <c r="EX336" s="100"/>
      <c r="EY336" s="100"/>
      <c r="EZ336" s="100"/>
      <c r="FA336" s="100"/>
      <c r="FB336" s="100"/>
      <c r="FC336" s="100"/>
      <c r="FD336" s="100"/>
      <c r="FE336" s="100"/>
      <c r="FF336" s="100"/>
      <c r="FG336" s="100"/>
      <c r="FH336" s="100"/>
      <c r="FI336" s="100"/>
      <c r="FJ336" s="100"/>
      <c r="FK336" s="100"/>
      <c r="FL336" s="100"/>
      <c r="FM336" s="100"/>
      <c r="FN336" s="100"/>
      <c r="FO336" s="100"/>
      <c r="FP336" s="100"/>
      <c r="FQ336" s="100"/>
      <c r="FR336" s="100"/>
      <c r="FS336" s="100"/>
      <c r="FT336" s="100"/>
      <c r="FU336" s="100"/>
      <c r="FV336" s="100"/>
      <c r="FW336" s="100"/>
      <c r="FX336" s="100"/>
      <c r="FY336" s="100"/>
      <c r="FZ336" s="100"/>
      <c r="GA336" s="100"/>
      <c r="GB336" s="100"/>
      <c r="GC336" s="100"/>
      <c r="GD336" s="100"/>
      <c r="GE336" s="100"/>
      <c r="GF336" s="100"/>
      <c r="GG336" s="100"/>
      <c r="GH336" s="100"/>
      <c r="GI336" s="100"/>
      <c r="GJ336" s="100"/>
      <c r="GK336" s="100"/>
      <c r="GL336" s="100"/>
      <c r="GM336" s="100"/>
      <c r="GN336" s="100"/>
      <c r="GO336" s="100"/>
      <c r="GP336" s="100"/>
      <c r="GQ336" s="100"/>
      <c r="GR336" s="100"/>
      <c r="GS336" s="100"/>
      <c r="GT336" s="100"/>
      <c r="GU336" s="100"/>
      <c r="GV336" s="100"/>
      <c r="GW336" s="100"/>
      <c r="GX336" s="100"/>
      <c r="GY336" s="100"/>
      <c r="GZ336" s="100"/>
      <c r="HA336" s="100"/>
      <c r="HB336" s="100"/>
      <c r="HC336" s="100"/>
      <c r="HD336" s="100"/>
      <c r="HE336" s="100"/>
      <c r="HF336" s="100"/>
      <c r="HG336" s="100"/>
      <c r="HH336" s="100"/>
      <c r="HI336" s="100"/>
      <c r="HJ336" s="100"/>
      <c r="HK336" s="100"/>
      <c r="HL336" s="100"/>
      <c r="HM336" s="100"/>
      <c r="HN336" s="100"/>
      <c r="HO336" s="100"/>
      <c r="HP336" s="100"/>
    </row>
    <row r="337" spans="1:224" s="101" customFormat="1">
      <c r="A337" s="119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EJ337" s="100"/>
      <c r="EK337" s="100"/>
      <c r="EL337" s="100"/>
      <c r="EM337" s="100"/>
      <c r="EN337" s="100"/>
      <c r="EO337" s="100"/>
      <c r="EP337" s="100"/>
      <c r="EQ337" s="100"/>
      <c r="ER337" s="100"/>
      <c r="ES337" s="100"/>
      <c r="ET337" s="100"/>
      <c r="EU337" s="100"/>
      <c r="EV337" s="100"/>
      <c r="EW337" s="100"/>
      <c r="EX337" s="100"/>
      <c r="EY337" s="100"/>
      <c r="EZ337" s="100"/>
      <c r="FA337" s="100"/>
      <c r="FB337" s="100"/>
      <c r="FC337" s="100"/>
      <c r="FD337" s="100"/>
      <c r="FE337" s="100"/>
      <c r="FF337" s="100"/>
      <c r="FG337" s="100"/>
      <c r="FH337" s="100"/>
      <c r="FI337" s="100"/>
      <c r="FJ337" s="100"/>
      <c r="FK337" s="100"/>
      <c r="FL337" s="100"/>
      <c r="FM337" s="100"/>
      <c r="FN337" s="100"/>
      <c r="FO337" s="100"/>
      <c r="FP337" s="100"/>
      <c r="FQ337" s="100"/>
      <c r="FR337" s="100"/>
      <c r="FS337" s="100"/>
      <c r="FT337" s="100"/>
      <c r="FU337" s="100"/>
      <c r="FV337" s="100"/>
      <c r="FW337" s="100"/>
      <c r="FX337" s="100"/>
      <c r="FY337" s="100"/>
      <c r="FZ337" s="100"/>
      <c r="GA337" s="100"/>
      <c r="GB337" s="100"/>
      <c r="GC337" s="100"/>
      <c r="GD337" s="100"/>
      <c r="GE337" s="100"/>
      <c r="GF337" s="100"/>
      <c r="GG337" s="100"/>
      <c r="GH337" s="100"/>
      <c r="GI337" s="100"/>
      <c r="GJ337" s="100"/>
      <c r="GK337" s="100"/>
      <c r="GL337" s="100"/>
      <c r="GM337" s="100"/>
      <c r="GN337" s="100"/>
      <c r="GO337" s="100"/>
      <c r="GP337" s="100"/>
      <c r="GQ337" s="100"/>
      <c r="GR337" s="100"/>
      <c r="GS337" s="100"/>
      <c r="GT337" s="100"/>
      <c r="GU337" s="100"/>
      <c r="GV337" s="100"/>
      <c r="GW337" s="100"/>
      <c r="GX337" s="100"/>
      <c r="GY337" s="100"/>
      <c r="GZ337" s="100"/>
      <c r="HA337" s="100"/>
      <c r="HB337" s="100"/>
      <c r="HC337" s="100"/>
      <c r="HD337" s="100"/>
      <c r="HE337" s="100"/>
      <c r="HF337" s="100"/>
      <c r="HG337" s="100"/>
      <c r="HH337" s="100"/>
      <c r="HI337" s="100"/>
      <c r="HJ337" s="100"/>
      <c r="HK337" s="100"/>
      <c r="HL337" s="100"/>
      <c r="HM337" s="100"/>
      <c r="HN337" s="100"/>
      <c r="HO337" s="100"/>
      <c r="HP337" s="100"/>
    </row>
    <row r="338" spans="1:224" s="101" customFormat="1">
      <c r="A338" s="119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100"/>
      <c r="BS338" s="100"/>
      <c r="BT338" s="100"/>
      <c r="BU338" s="100"/>
      <c r="BV338" s="100"/>
      <c r="BW338" s="100"/>
      <c r="BX338" s="100"/>
      <c r="BY338" s="100"/>
      <c r="BZ338" s="100"/>
      <c r="CA338" s="100"/>
      <c r="CB338" s="100"/>
      <c r="CC338" s="100"/>
      <c r="CD338" s="100"/>
      <c r="CE338" s="100"/>
      <c r="CF338" s="100"/>
      <c r="CG338" s="100"/>
      <c r="CH338" s="100"/>
      <c r="CI338" s="100"/>
      <c r="CJ338" s="100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EJ338" s="100"/>
      <c r="EK338" s="100"/>
      <c r="EL338" s="100"/>
      <c r="EM338" s="100"/>
      <c r="EN338" s="100"/>
      <c r="EO338" s="100"/>
      <c r="EP338" s="100"/>
      <c r="EQ338" s="100"/>
      <c r="ER338" s="100"/>
      <c r="ES338" s="100"/>
      <c r="ET338" s="100"/>
      <c r="EU338" s="100"/>
      <c r="EV338" s="100"/>
      <c r="EW338" s="100"/>
      <c r="EX338" s="100"/>
      <c r="EY338" s="100"/>
      <c r="EZ338" s="100"/>
      <c r="FA338" s="100"/>
      <c r="FB338" s="100"/>
      <c r="FC338" s="100"/>
      <c r="FD338" s="100"/>
      <c r="FE338" s="100"/>
      <c r="FF338" s="100"/>
      <c r="FG338" s="100"/>
      <c r="FH338" s="100"/>
      <c r="FI338" s="100"/>
      <c r="FJ338" s="100"/>
      <c r="FK338" s="100"/>
      <c r="FL338" s="100"/>
      <c r="FM338" s="100"/>
      <c r="FN338" s="100"/>
      <c r="FO338" s="100"/>
      <c r="FP338" s="100"/>
      <c r="FQ338" s="100"/>
      <c r="FR338" s="100"/>
      <c r="FS338" s="100"/>
      <c r="FT338" s="100"/>
      <c r="FU338" s="100"/>
      <c r="FV338" s="100"/>
      <c r="FW338" s="100"/>
      <c r="FX338" s="100"/>
      <c r="FY338" s="100"/>
      <c r="FZ338" s="100"/>
      <c r="GA338" s="100"/>
      <c r="GB338" s="100"/>
      <c r="GC338" s="100"/>
      <c r="GD338" s="100"/>
      <c r="GE338" s="100"/>
      <c r="GF338" s="100"/>
      <c r="GG338" s="100"/>
      <c r="GH338" s="100"/>
      <c r="GI338" s="100"/>
      <c r="GJ338" s="100"/>
      <c r="GK338" s="100"/>
      <c r="GL338" s="100"/>
      <c r="GM338" s="100"/>
      <c r="GN338" s="100"/>
      <c r="GO338" s="100"/>
      <c r="GP338" s="100"/>
      <c r="GQ338" s="100"/>
      <c r="GR338" s="100"/>
      <c r="GS338" s="100"/>
      <c r="GT338" s="100"/>
      <c r="GU338" s="100"/>
      <c r="GV338" s="100"/>
      <c r="GW338" s="100"/>
      <c r="GX338" s="100"/>
      <c r="GY338" s="100"/>
      <c r="GZ338" s="100"/>
      <c r="HA338" s="100"/>
      <c r="HB338" s="100"/>
      <c r="HC338" s="100"/>
      <c r="HD338" s="100"/>
      <c r="HE338" s="100"/>
      <c r="HF338" s="100"/>
      <c r="HG338" s="100"/>
      <c r="HH338" s="100"/>
      <c r="HI338" s="100"/>
      <c r="HJ338" s="100"/>
      <c r="HK338" s="100"/>
      <c r="HL338" s="100"/>
      <c r="HM338" s="100"/>
      <c r="HN338" s="100"/>
      <c r="HO338" s="100"/>
      <c r="HP338" s="100"/>
    </row>
    <row r="339" spans="1:224" s="101" customFormat="1">
      <c r="A339" s="119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100"/>
      <c r="BS339" s="100"/>
      <c r="BT339" s="100"/>
      <c r="BU339" s="100"/>
      <c r="BV339" s="100"/>
      <c r="BW339" s="100"/>
      <c r="BX339" s="100"/>
      <c r="BY339" s="100"/>
      <c r="BZ339" s="100"/>
      <c r="CA339" s="100"/>
      <c r="CB339" s="100"/>
      <c r="CC339" s="100"/>
      <c r="CD339" s="100"/>
      <c r="CE339" s="100"/>
      <c r="CF339" s="100"/>
      <c r="CG339" s="100"/>
      <c r="CH339" s="100"/>
      <c r="CI339" s="100"/>
      <c r="CJ339" s="100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EJ339" s="100"/>
      <c r="EK339" s="100"/>
      <c r="EL339" s="100"/>
      <c r="EM339" s="100"/>
      <c r="EN339" s="100"/>
      <c r="EO339" s="100"/>
      <c r="EP339" s="100"/>
      <c r="EQ339" s="100"/>
      <c r="ER339" s="100"/>
      <c r="ES339" s="100"/>
      <c r="ET339" s="100"/>
      <c r="EU339" s="100"/>
      <c r="EV339" s="100"/>
      <c r="EW339" s="100"/>
      <c r="EX339" s="100"/>
      <c r="EY339" s="100"/>
      <c r="EZ339" s="100"/>
      <c r="FA339" s="100"/>
      <c r="FB339" s="100"/>
      <c r="FC339" s="100"/>
      <c r="FD339" s="100"/>
      <c r="FE339" s="100"/>
      <c r="FF339" s="100"/>
      <c r="FG339" s="100"/>
      <c r="FH339" s="100"/>
      <c r="FI339" s="100"/>
      <c r="FJ339" s="100"/>
      <c r="FK339" s="100"/>
      <c r="FL339" s="100"/>
      <c r="FM339" s="100"/>
      <c r="FN339" s="100"/>
      <c r="FO339" s="100"/>
      <c r="FP339" s="100"/>
      <c r="FQ339" s="100"/>
      <c r="FR339" s="100"/>
      <c r="FS339" s="100"/>
      <c r="FT339" s="100"/>
      <c r="FU339" s="100"/>
      <c r="FV339" s="100"/>
      <c r="FW339" s="100"/>
      <c r="FX339" s="100"/>
      <c r="FY339" s="100"/>
      <c r="FZ339" s="100"/>
      <c r="GA339" s="100"/>
      <c r="GB339" s="100"/>
      <c r="GC339" s="100"/>
      <c r="GD339" s="100"/>
      <c r="GE339" s="100"/>
      <c r="GF339" s="100"/>
      <c r="GG339" s="100"/>
      <c r="GH339" s="100"/>
      <c r="GI339" s="100"/>
      <c r="GJ339" s="100"/>
      <c r="GK339" s="100"/>
      <c r="GL339" s="100"/>
      <c r="GM339" s="100"/>
      <c r="GN339" s="100"/>
      <c r="GO339" s="100"/>
      <c r="GP339" s="100"/>
      <c r="GQ339" s="100"/>
      <c r="GR339" s="100"/>
      <c r="GS339" s="100"/>
      <c r="GT339" s="100"/>
      <c r="GU339" s="100"/>
      <c r="GV339" s="100"/>
      <c r="GW339" s="100"/>
      <c r="GX339" s="100"/>
      <c r="GY339" s="100"/>
      <c r="GZ339" s="100"/>
      <c r="HA339" s="100"/>
      <c r="HB339" s="100"/>
      <c r="HC339" s="100"/>
      <c r="HD339" s="100"/>
      <c r="HE339" s="100"/>
      <c r="HF339" s="100"/>
      <c r="HG339" s="100"/>
      <c r="HH339" s="100"/>
      <c r="HI339" s="100"/>
      <c r="HJ339" s="100"/>
      <c r="HK339" s="100"/>
      <c r="HL339" s="100"/>
      <c r="HM339" s="100"/>
      <c r="HN339" s="100"/>
      <c r="HO339" s="100"/>
      <c r="HP339" s="100"/>
    </row>
    <row r="340" spans="1:224" s="101" customFormat="1">
      <c r="A340" s="119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100"/>
      <c r="BS340" s="100"/>
      <c r="BT340" s="100"/>
      <c r="BU340" s="100"/>
      <c r="BV340" s="100"/>
      <c r="BW340" s="100"/>
      <c r="BX340" s="100"/>
      <c r="BY340" s="100"/>
      <c r="BZ340" s="100"/>
      <c r="CA340" s="100"/>
      <c r="CB340" s="100"/>
      <c r="CC340" s="100"/>
      <c r="CD340" s="100"/>
      <c r="CE340" s="100"/>
      <c r="CF340" s="100"/>
      <c r="CG340" s="100"/>
      <c r="CH340" s="100"/>
      <c r="CI340" s="100"/>
      <c r="CJ340" s="100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EJ340" s="100"/>
      <c r="EK340" s="100"/>
      <c r="EL340" s="100"/>
      <c r="EM340" s="100"/>
      <c r="EN340" s="100"/>
      <c r="EO340" s="100"/>
      <c r="EP340" s="100"/>
      <c r="EQ340" s="100"/>
      <c r="ER340" s="100"/>
      <c r="ES340" s="100"/>
      <c r="ET340" s="100"/>
      <c r="EU340" s="100"/>
      <c r="EV340" s="100"/>
      <c r="EW340" s="100"/>
      <c r="EX340" s="100"/>
      <c r="EY340" s="100"/>
      <c r="EZ340" s="100"/>
      <c r="FA340" s="100"/>
      <c r="FB340" s="100"/>
      <c r="FC340" s="100"/>
      <c r="FD340" s="100"/>
      <c r="FE340" s="100"/>
      <c r="FF340" s="100"/>
      <c r="FG340" s="100"/>
      <c r="FH340" s="100"/>
      <c r="FI340" s="100"/>
      <c r="FJ340" s="100"/>
      <c r="FK340" s="100"/>
      <c r="FL340" s="100"/>
      <c r="FM340" s="100"/>
      <c r="FN340" s="100"/>
      <c r="FO340" s="100"/>
      <c r="FP340" s="100"/>
      <c r="FQ340" s="100"/>
      <c r="FR340" s="100"/>
      <c r="FS340" s="100"/>
      <c r="FT340" s="100"/>
      <c r="FU340" s="100"/>
      <c r="FV340" s="100"/>
      <c r="FW340" s="100"/>
      <c r="FX340" s="100"/>
      <c r="FY340" s="100"/>
      <c r="FZ340" s="100"/>
      <c r="GA340" s="100"/>
      <c r="GB340" s="100"/>
      <c r="GC340" s="100"/>
      <c r="GD340" s="100"/>
      <c r="GE340" s="100"/>
      <c r="GF340" s="100"/>
      <c r="GG340" s="100"/>
      <c r="GH340" s="100"/>
      <c r="GI340" s="100"/>
      <c r="GJ340" s="100"/>
      <c r="GK340" s="100"/>
      <c r="GL340" s="100"/>
      <c r="GM340" s="100"/>
      <c r="GN340" s="100"/>
      <c r="GO340" s="100"/>
      <c r="GP340" s="100"/>
      <c r="GQ340" s="100"/>
      <c r="GR340" s="100"/>
      <c r="GS340" s="100"/>
      <c r="GT340" s="100"/>
      <c r="GU340" s="100"/>
      <c r="GV340" s="100"/>
      <c r="GW340" s="100"/>
      <c r="GX340" s="100"/>
      <c r="GY340" s="100"/>
      <c r="GZ340" s="100"/>
      <c r="HA340" s="100"/>
      <c r="HB340" s="100"/>
      <c r="HC340" s="100"/>
      <c r="HD340" s="100"/>
      <c r="HE340" s="100"/>
      <c r="HF340" s="100"/>
      <c r="HG340" s="100"/>
      <c r="HH340" s="100"/>
      <c r="HI340" s="100"/>
      <c r="HJ340" s="100"/>
      <c r="HK340" s="100"/>
      <c r="HL340" s="100"/>
      <c r="HM340" s="100"/>
      <c r="HN340" s="100"/>
      <c r="HO340" s="100"/>
      <c r="HP340" s="100"/>
    </row>
    <row r="341" spans="1:224" s="101" customFormat="1">
      <c r="A341" s="119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100"/>
      <c r="BS341" s="100"/>
      <c r="BT341" s="100"/>
      <c r="BU341" s="100"/>
      <c r="BV341" s="100"/>
      <c r="BW341" s="100"/>
      <c r="BX341" s="100"/>
      <c r="BY341" s="100"/>
      <c r="BZ341" s="100"/>
      <c r="CA341" s="100"/>
      <c r="CB341" s="100"/>
      <c r="CC341" s="100"/>
      <c r="CD341" s="100"/>
      <c r="CE341" s="100"/>
      <c r="CF341" s="100"/>
      <c r="CG341" s="100"/>
      <c r="CH341" s="100"/>
      <c r="CI341" s="100"/>
      <c r="CJ341" s="100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EJ341" s="100"/>
      <c r="EK341" s="100"/>
      <c r="EL341" s="100"/>
      <c r="EM341" s="100"/>
      <c r="EN341" s="100"/>
      <c r="EO341" s="100"/>
      <c r="EP341" s="100"/>
      <c r="EQ341" s="100"/>
      <c r="ER341" s="100"/>
      <c r="ES341" s="100"/>
      <c r="ET341" s="100"/>
      <c r="EU341" s="100"/>
      <c r="EV341" s="100"/>
      <c r="EW341" s="100"/>
      <c r="EX341" s="100"/>
      <c r="EY341" s="100"/>
      <c r="EZ341" s="100"/>
      <c r="FA341" s="100"/>
      <c r="FB341" s="100"/>
      <c r="FC341" s="100"/>
      <c r="FD341" s="100"/>
      <c r="FE341" s="100"/>
      <c r="FF341" s="100"/>
      <c r="FG341" s="100"/>
      <c r="FH341" s="100"/>
      <c r="FI341" s="100"/>
      <c r="FJ341" s="100"/>
      <c r="FK341" s="100"/>
      <c r="FL341" s="100"/>
      <c r="FM341" s="100"/>
      <c r="FN341" s="100"/>
      <c r="FO341" s="100"/>
      <c r="FP341" s="100"/>
      <c r="FQ341" s="100"/>
      <c r="FR341" s="100"/>
      <c r="FS341" s="100"/>
      <c r="FT341" s="100"/>
      <c r="FU341" s="100"/>
      <c r="FV341" s="100"/>
      <c r="FW341" s="100"/>
      <c r="FX341" s="100"/>
      <c r="FY341" s="100"/>
      <c r="FZ341" s="100"/>
      <c r="GA341" s="100"/>
      <c r="GB341" s="100"/>
      <c r="GC341" s="100"/>
      <c r="GD341" s="100"/>
      <c r="GE341" s="100"/>
      <c r="GF341" s="100"/>
      <c r="GG341" s="100"/>
      <c r="GH341" s="100"/>
      <c r="GI341" s="100"/>
      <c r="GJ341" s="100"/>
      <c r="GK341" s="100"/>
      <c r="GL341" s="100"/>
      <c r="GM341" s="100"/>
      <c r="GN341" s="100"/>
      <c r="GO341" s="100"/>
      <c r="GP341" s="100"/>
      <c r="GQ341" s="100"/>
      <c r="GR341" s="100"/>
      <c r="GS341" s="100"/>
      <c r="GT341" s="100"/>
      <c r="GU341" s="100"/>
      <c r="GV341" s="100"/>
      <c r="GW341" s="100"/>
      <c r="GX341" s="100"/>
      <c r="GY341" s="100"/>
      <c r="GZ341" s="100"/>
      <c r="HA341" s="100"/>
      <c r="HB341" s="100"/>
      <c r="HC341" s="100"/>
      <c r="HD341" s="100"/>
      <c r="HE341" s="100"/>
      <c r="HF341" s="100"/>
      <c r="HG341" s="100"/>
      <c r="HH341" s="100"/>
      <c r="HI341" s="100"/>
      <c r="HJ341" s="100"/>
      <c r="HK341" s="100"/>
      <c r="HL341" s="100"/>
      <c r="HM341" s="100"/>
      <c r="HN341" s="100"/>
      <c r="HO341" s="100"/>
      <c r="HP341" s="100"/>
    </row>
    <row r="342" spans="1:224" s="101" customFormat="1">
      <c r="A342" s="119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100"/>
      <c r="BS342" s="100"/>
      <c r="BT342" s="100"/>
      <c r="BU342" s="100"/>
      <c r="BV342" s="100"/>
      <c r="BW342" s="100"/>
      <c r="BX342" s="100"/>
      <c r="BY342" s="100"/>
      <c r="BZ342" s="100"/>
      <c r="CA342" s="100"/>
      <c r="CB342" s="100"/>
      <c r="CC342" s="100"/>
      <c r="CD342" s="100"/>
      <c r="CE342" s="100"/>
      <c r="CF342" s="100"/>
      <c r="CG342" s="100"/>
      <c r="CH342" s="100"/>
      <c r="CI342" s="100"/>
      <c r="CJ342" s="100"/>
      <c r="CK342" s="100"/>
      <c r="CL342" s="100"/>
      <c r="CM342" s="100"/>
      <c r="CN342" s="100"/>
      <c r="CO342" s="100"/>
      <c r="CP342" s="100"/>
      <c r="CQ342" s="100"/>
      <c r="CR342" s="100"/>
      <c r="CS342" s="100"/>
      <c r="CT342" s="100"/>
      <c r="CU342" s="100"/>
      <c r="CV342" s="100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100"/>
      <c r="DL342" s="100"/>
      <c r="DM342" s="100"/>
      <c r="DN342" s="100"/>
      <c r="DO342" s="100"/>
      <c r="DP342" s="100"/>
      <c r="DQ342" s="100"/>
      <c r="DR342" s="100"/>
      <c r="DS342" s="100"/>
      <c r="DT342" s="100"/>
      <c r="DU342" s="100"/>
      <c r="DV342" s="100"/>
      <c r="DW342" s="100"/>
      <c r="DX342" s="100"/>
      <c r="DY342" s="100"/>
      <c r="DZ342" s="100"/>
      <c r="EA342" s="100"/>
      <c r="EB342" s="100"/>
      <c r="EC342" s="100"/>
      <c r="ED342" s="100"/>
      <c r="EE342" s="100"/>
      <c r="EF342" s="100"/>
      <c r="EG342" s="100"/>
      <c r="EH342" s="100"/>
      <c r="EI342" s="100"/>
      <c r="EJ342" s="100"/>
      <c r="EK342" s="100"/>
      <c r="EL342" s="100"/>
      <c r="EM342" s="100"/>
      <c r="EN342" s="100"/>
      <c r="EO342" s="100"/>
      <c r="EP342" s="100"/>
      <c r="EQ342" s="100"/>
      <c r="ER342" s="100"/>
      <c r="ES342" s="100"/>
      <c r="ET342" s="100"/>
      <c r="EU342" s="100"/>
      <c r="EV342" s="100"/>
      <c r="EW342" s="100"/>
      <c r="EX342" s="100"/>
      <c r="EY342" s="100"/>
      <c r="EZ342" s="100"/>
      <c r="FA342" s="100"/>
      <c r="FB342" s="100"/>
      <c r="FC342" s="100"/>
      <c r="FD342" s="100"/>
      <c r="FE342" s="100"/>
      <c r="FF342" s="100"/>
      <c r="FG342" s="100"/>
      <c r="FH342" s="100"/>
      <c r="FI342" s="100"/>
      <c r="FJ342" s="100"/>
      <c r="FK342" s="100"/>
      <c r="FL342" s="100"/>
      <c r="FM342" s="100"/>
      <c r="FN342" s="100"/>
      <c r="FO342" s="100"/>
      <c r="FP342" s="100"/>
      <c r="FQ342" s="100"/>
      <c r="FR342" s="100"/>
      <c r="FS342" s="100"/>
      <c r="FT342" s="100"/>
      <c r="FU342" s="100"/>
      <c r="FV342" s="100"/>
      <c r="FW342" s="100"/>
      <c r="FX342" s="100"/>
      <c r="FY342" s="100"/>
      <c r="FZ342" s="100"/>
      <c r="GA342" s="100"/>
      <c r="GB342" s="100"/>
      <c r="GC342" s="100"/>
      <c r="GD342" s="100"/>
      <c r="GE342" s="100"/>
      <c r="GF342" s="100"/>
      <c r="GG342" s="100"/>
      <c r="GH342" s="100"/>
      <c r="GI342" s="100"/>
      <c r="GJ342" s="100"/>
      <c r="GK342" s="100"/>
      <c r="GL342" s="100"/>
      <c r="GM342" s="100"/>
      <c r="GN342" s="100"/>
      <c r="GO342" s="100"/>
      <c r="GP342" s="100"/>
      <c r="GQ342" s="100"/>
      <c r="GR342" s="100"/>
      <c r="GS342" s="100"/>
      <c r="GT342" s="100"/>
      <c r="GU342" s="100"/>
      <c r="GV342" s="100"/>
      <c r="GW342" s="100"/>
      <c r="GX342" s="100"/>
      <c r="GY342" s="100"/>
      <c r="GZ342" s="100"/>
      <c r="HA342" s="100"/>
      <c r="HB342" s="100"/>
      <c r="HC342" s="100"/>
      <c r="HD342" s="100"/>
      <c r="HE342" s="100"/>
      <c r="HF342" s="100"/>
      <c r="HG342" s="100"/>
      <c r="HH342" s="100"/>
      <c r="HI342" s="100"/>
      <c r="HJ342" s="100"/>
      <c r="HK342" s="100"/>
      <c r="HL342" s="100"/>
      <c r="HM342" s="100"/>
      <c r="HN342" s="100"/>
      <c r="HO342" s="100"/>
      <c r="HP342" s="100"/>
    </row>
    <row r="343" spans="1:224" s="101" customFormat="1">
      <c r="A343" s="119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0"/>
      <c r="CE343" s="100"/>
      <c r="CF343" s="100"/>
      <c r="CG343" s="100"/>
      <c r="CH343" s="100"/>
      <c r="CI343" s="100"/>
      <c r="CJ343" s="100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  <c r="DR343" s="100"/>
      <c r="DS343" s="100"/>
      <c r="DT343" s="100"/>
      <c r="DU343" s="100"/>
      <c r="DV343" s="100"/>
      <c r="DW343" s="100"/>
      <c r="DX343" s="100"/>
      <c r="DY343" s="100"/>
      <c r="DZ343" s="100"/>
      <c r="EA343" s="100"/>
      <c r="EB343" s="100"/>
      <c r="EC343" s="100"/>
      <c r="ED343" s="100"/>
      <c r="EE343" s="100"/>
      <c r="EF343" s="100"/>
      <c r="EG343" s="100"/>
      <c r="EH343" s="100"/>
      <c r="EI343" s="100"/>
      <c r="EJ343" s="100"/>
      <c r="EK343" s="100"/>
      <c r="EL343" s="100"/>
      <c r="EM343" s="100"/>
      <c r="EN343" s="100"/>
      <c r="EO343" s="100"/>
      <c r="EP343" s="100"/>
      <c r="EQ343" s="100"/>
      <c r="ER343" s="100"/>
      <c r="ES343" s="100"/>
      <c r="ET343" s="100"/>
      <c r="EU343" s="100"/>
      <c r="EV343" s="100"/>
      <c r="EW343" s="100"/>
      <c r="EX343" s="100"/>
      <c r="EY343" s="100"/>
      <c r="EZ343" s="100"/>
      <c r="FA343" s="100"/>
      <c r="FB343" s="100"/>
      <c r="FC343" s="100"/>
      <c r="FD343" s="100"/>
      <c r="FE343" s="100"/>
      <c r="FF343" s="100"/>
      <c r="FG343" s="100"/>
      <c r="FH343" s="100"/>
      <c r="FI343" s="100"/>
      <c r="FJ343" s="100"/>
      <c r="FK343" s="100"/>
      <c r="FL343" s="100"/>
      <c r="FM343" s="100"/>
      <c r="FN343" s="100"/>
      <c r="FO343" s="100"/>
      <c r="FP343" s="100"/>
      <c r="FQ343" s="100"/>
      <c r="FR343" s="100"/>
      <c r="FS343" s="100"/>
      <c r="FT343" s="100"/>
      <c r="FU343" s="100"/>
      <c r="FV343" s="100"/>
      <c r="FW343" s="100"/>
      <c r="FX343" s="100"/>
      <c r="FY343" s="100"/>
      <c r="FZ343" s="100"/>
      <c r="GA343" s="100"/>
      <c r="GB343" s="100"/>
      <c r="GC343" s="100"/>
      <c r="GD343" s="100"/>
      <c r="GE343" s="100"/>
      <c r="GF343" s="100"/>
      <c r="GG343" s="100"/>
      <c r="GH343" s="100"/>
      <c r="GI343" s="100"/>
      <c r="GJ343" s="100"/>
      <c r="GK343" s="100"/>
      <c r="GL343" s="100"/>
      <c r="GM343" s="100"/>
      <c r="GN343" s="100"/>
      <c r="GO343" s="100"/>
      <c r="GP343" s="100"/>
      <c r="GQ343" s="100"/>
      <c r="GR343" s="100"/>
      <c r="GS343" s="100"/>
      <c r="GT343" s="100"/>
      <c r="GU343" s="100"/>
      <c r="GV343" s="100"/>
      <c r="GW343" s="100"/>
      <c r="GX343" s="100"/>
      <c r="GY343" s="100"/>
      <c r="GZ343" s="100"/>
      <c r="HA343" s="100"/>
      <c r="HB343" s="100"/>
      <c r="HC343" s="100"/>
      <c r="HD343" s="100"/>
      <c r="HE343" s="100"/>
      <c r="HF343" s="100"/>
      <c r="HG343" s="100"/>
      <c r="HH343" s="100"/>
      <c r="HI343" s="100"/>
      <c r="HJ343" s="100"/>
      <c r="HK343" s="100"/>
      <c r="HL343" s="100"/>
      <c r="HM343" s="100"/>
      <c r="HN343" s="100"/>
      <c r="HO343" s="100"/>
      <c r="HP343" s="100"/>
    </row>
    <row r="344" spans="1:224" s="101" customFormat="1">
      <c r="A344" s="119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0"/>
      <c r="CE344" s="100"/>
      <c r="CF344" s="100"/>
      <c r="CG344" s="100"/>
      <c r="CH344" s="100"/>
      <c r="CI344" s="100"/>
      <c r="CJ344" s="100"/>
      <c r="CK344" s="100"/>
      <c r="CL344" s="100"/>
      <c r="CM344" s="100"/>
      <c r="CN344" s="100"/>
      <c r="CO344" s="100"/>
      <c r="CP344" s="100"/>
      <c r="CQ344" s="100"/>
      <c r="CR344" s="100"/>
      <c r="CS344" s="100"/>
      <c r="CT344" s="100"/>
      <c r="CU344" s="100"/>
      <c r="CV344" s="100"/>
      <c r="CW344" s="100"/>
      <c r="CX344" s="100"/>
      <c r="CY344" s="100"/>
      <c r="CZ344" s="100"/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  <c r="DL344" s="100"/>
      <c r="DM344" s="100"/>
      <c r="DN344" s="100"/>
      <c r="DO344" s="100"/>
      <c r="DP344" s="100"/>
      <c r="DQ344" s="100"/>
      <c r="DR344" s="100"/>
      <c r="DS344" s="100"/>
      <c r="DT344" s="100"/>
      <c r="DU344" s="100"/>
      <c r="DV344" s="100"/>
      <c r="DW344" s="100"/>
      <c r="DX344" s="100"/>
      <c r="DY344" s="100"/>
      <c r="DZ344" s="100"/>
      <c r="EA344" s="100"/>
      <c r="EB344" s="100"/>
      <c r="EC344" s="100"/>
      <c r="ED344" s="100"/>
      <c r="EE344" s="100"/>
      <c r="EF344" s="100"/>
      <c r="EG344" s="100"/>
      <c r="EH344" s="100"/>
      <c r="EI344" s="100"/>
      <c r="EJ344" s="100"/>
      <c r="EK344" s="100"/>
      <c r="EL344" s="100"/>
      <c r="EM344" s="100"/>
      <c r="EN344" s="100"/>
      <c r="EO344" s="100"/>
      <c r="EP344" s="100"/>
      <c r="EQ344" s="100"/>
      <c r="ER344" s="100"/>
      <c r="ES344" s="100"/>
      <c r="ET344" s="100"/>
      <c r="EU344" s="100"/>
      <c r="EV344" s="100"/>
      <c r="EW344" s="100"/>
      <c r="EX344" s="100"/>
      <c r="EY344" s="100"/>
      <c r="EZ344" s="100"/>
      <c r="FA344" s="100"/>
      <c r="FB344" s="100"/>
      <c r="FC344" s="100"/>
      <c r="FD344" s="100"/>
      <c r="FE344" s="100"/>
      <c r="FF344" s="100"/>
      <c r="FG344" s="100"/>
      <c r="FH344" s="100"/>
      <c r="FI344" s="100"/>
      <c r="FJ344" s="100"/>
      <c r="FK344" s="100"/>
      <c r="FL344" s="100"/>
      <c r="FM344" s="100"/>
      <c r="FN344" s="100"/>
      <c r="FO344" s="100"/>
      <c r="FP344" s="100"/>
      <c r="FQ344" s="100"/>
      <c r="FR344" s="100"/>
      <c r="FS344" s="100"/>
      <c r="FT344" s="100"/>
      <c r="FU344" s="100"/>
      <c r="FV344" s="100"/>
      <c r="FW344" s="100"/>
      <c r="FX344" s="100"/>
      <c r="FY344" s="100"/>
      <c r="FZ344" s="100"/>
      <c r="GA344" s="100"/>
      <c r="GB344" s="100"/>
      <c r="GC344" s="100"/>
      <c r="GD344" s="100"/>
      <c r="GE344" s="100"/>
      <c r="GF344" s="100"/>
      <c r="GG344" s="100"/>
      <c r="GH344" s="100"/>
      <c r="GI344" s="100"/>
      <c r="GJ344" s="100"/>
      <c r="GK344" s="100"/>
      <c r="GL344" s="100"/>
      <c r="GM344" s="100"/>
      <c r="GN344" s="100"/>
      <c r="GO344" s="100"/>
      <c r="GP344" s="100"/>
      <c r="GQ344" s="100"/>
      <c r="GR344" s="100"/>
      <c r="GS344" s="100"/>
      <c r="GT344" s="100"/>
      <c r="GU344" s="100"/>
      <c r="GV344" s="100"/>
      <c r="GW344" s="100"/>
      <c r="GX344" s="100"/>
      <c r="GY344" s="100"/>
      <c r="GZ344" s="100"/>
      <c r="HA344" s="100"/>
      <c r="HB344" s="100"/>
      <c r="HC344" s="100"/>
      <c r="HD344" s="100"/>
      <c r="HE344" s="100"/>
      <c r="HF344" s="100"/>
      <c r="HG344" s="100"/>
      <c r="HH344" s="100"/>
      <c r="HI344" s="100"/>
      <c r="HJ344" s="100"/>
      <c r="HK344" s="100"/>
      <c r="HL344" s="100"/>
      <c r="HM344" s="100"/>
      <c r="HN344" s="100"/>
      <c r="HO344" s="100"/>
      <c r="HP344" s="100"/>
    </row>
    <row r="345" spans="1:224" s="101" customFormat="1">
      <c r="A345" s="119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0"/>
      <c r="CE345" s="100"/>
      <c r="CF345" s="100"/>
      <c r="CG345" s="100"/>
      <c r="CH345" s="100"/>
      <c r="CI345" s="100"/>
      <c r="CJ345" s="100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H345" s="100"/>
      <c r="DI345" s="100"/>
      <c r="DJ345" s="100"/>
      <c r="DK345" s="100"/>
      <c r="DL345" s="100"/>
      <c r="DM345" s="100"/>
      <c r="DN345" s="100"/>
      <c r="DO345" s="100"/>
      <c r="DP345" s="100"/>
      <c r="DQ345" s="100"/>
      <c r="DR345" s="100"/>
      <c r="DS345" s="100"/>
      <c r="DT345" s="100"/>
      <c r="DU345" s="100"/>
      <c r="DV345" s="100"/>
      <c r="DW345" s="100"/>
      <c r="DX345" s="100"/>
      <c r="DY345" s="100"/>
      <c r="DZ345" s="100"/>
      <c r="EA345" s="100"/>
      <c r="EB345" s="100"/>
      <c r="EC345" s="100"/>
      <c r="ED345" s="100"/>
      <c r="EE345" s="100"/>
      <c r="EF345" s="100"/>
      <c r="EG345" s="100"/>
      <c r="EH345" s="100"/>
      <c r="EI345" s="100"/>
      <c r="EJ345" s="100"/>
      <c r="EK345" s="100"/>
      <c r="EL345" s="100"/>
      <c r="EM345" s="100"/>
      <c r="EN345" s="100"/>
      <c r="EO345" s="100"/>
      <c r="EP345" s="100"/>
      <c r="EQ345" s="100"/>
      <c r="ER345" s="100"/>
      <c r="ES345" s="100"/>
      <c r="ET345" s="100"/>
      <c r="EU345" s="100"/>
      <c r="EV345" s="100"/>
      <c r="EW345" s="100"/>
      <c r="EX345" s="100"/>
      <c r="EY345" s="100"/>
      <c r="EZ345" s="100"/>
      <c r="FA345" s="100"/>
      <c r="FB345" s="100"/>
      <c r="FC345" s="100"/>
      <c r="FD345" s="100"/>
      <c r="FE345" s="100"/>
      <c r="FF345" s="100"/>
      <c r="FG345" s="100"/>
      <c r="FH345" s="100"/>
      <c r="FI345" s="100"/>
      <c r="FJ345" s="100"/>
      <c r="FK345" s="100"/>
      <c r="FL345" s="100"/>
      <c r="FM345" s="100"/>
      <c r="FN345" s="100"/>
      <c r="FO345" s="100"/>
      <c r="FP345" s="100"/>
      <c r="FQ345" s="100"/>
      <c r="FR345" s="100"/>
      <c r="FS345" s="100"/>
      <c r="FT345" s="100"/>
      <c r="FU345" s="100"/>
      <c r="FV345" s="100"/>
      <c r="FW345" s="100"/>
      <c r="FX345" s="100"/>
      <c r="FY345" s="100"/>
      <c r="FZ345" s="100"/>
      <c r="GA345" s="100"/>
      <c r="GB345" s="100"/>
      <c r="GC345" s="100"/>
      <c r="GD345" s="100"/>
      <c r="GE345" s="100"/>
      <c r="GF345" s="100"/>
      <c r="GG345" s="100"/>
      <c r="GH345" s="100"/>
      <c r="GI345" s="100"/>
      <c r="GJ345" s="100"/>
      <c r="GK345" s="100"/>
      <c r="GL345" s="100"/>
      <c r="GM345" s="100"/>
      <c r="GN345" s="100"/>
      <c r="GO345" s="100"/>
      <c r="GP345" s="100"/>
      <c r="GQ345" s="100"/>
      <c r="GR345" s="100"/>
      <c r="GS345" s="100"/>
      <c r="GT345" s="100"/>
      <c r="GU345" s="100"/>
      <c r="GV345" s="100"/>
      <c r="GW345" s="100"/>
      <c r="GX345" s="100"/>
      <c r="GY345" s="100"/>
      <c r="GZ345" s="100"/>
      <c r="HA345" s="100"/>
      <c r="HB345" s="100"/>
      <c r="HC345" s="100"/>
      <c r="HD345" s="100"/>
      <c r="HE345" s="100"/>
      <c r="HF345" s="100"/>
      <c r="HG345" s="100"/>
      <c r="HH345" s="100"/>
      <c r="HI345" s="100"/>
      <c r="HJ345" s="100"/>
      <c r="HK345" s="100"/>
      <c r="HL345" s="100"/>
      <c r="HM345" s="100"/>
      <c r="HN345" s="100"/>
      <c r="HO345" s="100"/>
      <c r="HP345" s="100"/>
    </row>
    <row r="346" spans="1:224" s="101" customFormat="1">
      <c r="A346" s="119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100"/>
      <c r="CB346" s="100"/>
      <c r="CC346" s="100"/>
      <c r="CD346" s="100"/>
      <c r="CE346" s="100"/>
      <c r="CF346" s="100"/>
      <c r="CG346" s="100"/>
      <c r="CH346" s="100"/>
      <c r="CI346" s="100"/>
      <c r="CJ346" s="100"/>
      <c r="CK346" s="100"/>
      <c r="CL346" s="100"/>
      <c r="CM346" s="100"/>
      <c r="CN346" s="100"/>
      <c r="CO346" s="100"/>
      <c r="CP346" s="100"/>
      <c r="CQ346" s="100"/>
      <c r="CR346" s="100"/>
      <c r="CS346" s="100"/>
      <c r="CT346" s="100"/>
      <c r="CU346" s="100"/>
      <c r="CV346" s="100"/>
      <c r="CW346" s="100"/>
      <c r="CX346" s="100"/>
      <c r="CY346" s="100"/>
      <c r="CZ346" s="100"/>
      <c r="DA346" s="100"/>
      <c r="DB346" s="100"/>
      <c r="DC346" s="100"/>
      <c r="DD346" s="100"/>
      <c r="DE346" s="100"/>
      <c r="DF346" s="100"/>
      <c r="DG346" s="100"/>
      <c r="DH346" s="100"/>
      <c r="DI346" s="100"/>
      <c r="DJ346" s="100"/>
      <c r="DK346" s="100"/>
      <c r="DL346" s="100"/>
      <c r="DM346" s="100"/>
      <c r="DN346" s="100"/>
      <c r="DO346" s="100"/>
      <c r="DP346" s="100"/>
      <c r="DQ346" s="100"/>
      <c r="DR346" s="100"/>
      <c r="DS346" s="100"/>
      <c r="DT346" s="100"/>
      <c r="DU346" s="100"/>
      <c r="DV346" s="100"/>
      <c r="DW346" s="100"/>
      <c r="DX346" s="100"/>
      <c r="DY346" s="100"/>
      <c r="DZ346" s="100"/>
      <c r="EA346" s="100"/>
      <c r="EB346" s="100"/>
      <c r="EC346" s="100"/>
      <c r="ED346" s="100"/>
      <c r="EE346" s="100"/>
      <c r="EF346" s="100"/>
      <c r="EG346" s="100"/>
      <c r="EH346" s="100"/>
      <c r="EI346" s="100"/>
      <c r="EJ346" s="100"/>
      <c r="EK346" s="100"/>
      <c r="EL346" s="100"/>
      <c r="EM346" s="100"/>
      <c r="EN346" s="100"/>
      <c r="EO346" s="100"/>
      <c r="EP346" s="100"/>
      <c r="EQ346" s="100"/>
      <c r="ER346" s="100"/>
      <c r="ES346" s="100"/>
      <c r="ET346" s="100"/>
      <c r="EU346" s="100"/>
      <c r="EV346" s="100"/>
      <c r="EW346" s="100"/>
      <c r="EX346" s="100"/>
      <c r="EY346" s="100"/>
      <c r="EZ346" s="100"/>
      <c r="FA346" s="100"/>
      <c r="FB346" s="100"/>
      <c r="FC346" s="100"/>
      <c r="FD346" s="100"/>
      <c r="FE346" s="100"/>
      <c r="FF346" s="100"/>
      <c r="FG346" s="100"/>
      <c r="FH346" s="100"/>
      <c r="FI346" s="100"/>
      <c r="FJ346" s="100"/>
      <c r="FK346" s="100"/>
      <c r="FL346" s="100"/>
      <c r="FM346" s="100"/>
      <c r="FN346" s="100"/>
      <c r="FO346" s="100"/>
      <c r="FP346" s="100"/>
      <c r="FQ346" s="100"/>
      <c r="FR346" s="100"/>
      <c r="FS346" s="100"/>
      <c r="FT346" s="100"/>
      <c r="FU346" s="100"/>
      <c r="FV346" s="100"/>
      <c r="FW346" s="100"/>
      <c r="FX346" s="100"/>
      <c r="FY346" s="100"/>
      <c r="FZ346" s="100"/>
      <c r="GA346" s="100"/>
      <c r="GB346" s="100"/>
      <c r="GC346" s="100"/>
      <c r="GD346" s="100"/>
      <c r="GE346" s="100"/>
      <c r="GF346" s="100"/>
      <c r="GG346" s="100"/>
      <c r="GH346" s="100"/>
      <c r="GI346" s="100"/>
      <c r="GJ346" s="100"/>
      <c r="GK346" s="100"/>
      <c r="GL346" s="100"/>
      <c r="GM346" s="100"/>
      <c r="GN346" s="100"/>
      <c r="GO346" s="100"/>
      <c r="GP346" s="100"/>
      <c r="GQ346" s="100"/>
      <c r="GR346" s="100"/>
      <c r="GS346" s="100"/>
      <c r="GT346" s="100"/>
      <c r="GU346" s="100"/>
      <c r="GV346" s="100"/>
      <c r="GW346" s="100"/>
      <c r="GX346" s="100"/>
      <c r="GY346" s="100"/>
      <c r="GZ346" s="100"/>
      <c r="HA346" s="100"/>
      <c r="HB346" s="100"/>
      <c r="HC346" s="100"/>
      <c r="HD346" s="100"/>
      <c r="HE346" s="100"/>
      <c r="HF346" s="100"/>
      <c r="HG346" s="100"/>
      <c r="HH346" s="100"/>
      <c r="HI346" s="100"/>
      <c r="HJ346" s="100"/>
      <c r="HK346" s="100"/>
      <c r="HL346" s="100"/>
      <c r="HM346" s="100"/>
      <c r="HN346" s="100"/>
      <c r="HO346" s="100"/>
      <c r="HP346" s="100"/>
    </row>
    <row r="347" spans="1:224" s="101" customFormat="1">
      <c r="A347" s="119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0"/>
      <c r="CE347" s="100"/>
      <c r="CF347" s="100"/>
      <c r="CG347" s="100"/>
      <c r="CH347" s="100"/>
      <c r="CI347" s="100"/>
      <c r="CJ347" s="100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EJ347" s="100"/>
      <c r="EK347" s="100"/>
      <c r="EL347" s="100"/>
      <c r="EM347" s="100"/>
      <c r="EN347" s="100"/>
      <c r="EO347" s="100"/>
      <c r="EP347" s="100"/>
      <c r="EQ347" s="100"/>
      <c r="ER347" s="100"/>
      <c r="ES347" s="100"/>
      <c r="ET347" s="100"/>
      <c r="EU347" s="100"/>
      <c r="EV347" s="100"/>
      <c r="EW347" s="100"/>
      <c r="EX347" s="100"/>
      <c r="EY347" s="100"/>
      <c r="EZ347" s="100"/>
      <c r="FA347" s="100"/>
      <c r="FB347" s="100"/>
      <c r="FC347" s="100"/>
      <c r="FD347" s="100"/>
      <c r="FE347" s="100"/>
      <c r="FF347" s="100"/>
      <c r="FG347" s="100"/>
      <c r="FH347" s="100"/>
      <c r="FI347" s="100"/>
      <c r="FJ347" s="100"/>
      <c r="FK347" s="100"/>
      <c r="FL347" s="100"/>
      <c r="FM347" s="100"/>
      <c r="FN347" s="100"/>
      <c r="FO347" s="100"/>
      <c r="FP347" s="100"/>
      <c r="FQ347" s="100"/>
      <c r="FR347" s="100"/>
      <c r="FS347" s="100"/>
      <c r="FT347" s="100"/>
      <c r="FU347" s="100"/>
      <c r="FV347" s="100"/>
      <c r="FW347" s="100"/>
      <c r="FX347" s="100"/>
      <c r="FY347" s="100"/>
      <c r="FZ347" s="100"/>
      <c r="GA347" s="100"/>
      <c r="GB347" s="100"/>
      <c r="GC347" s="100"/>
      <c r="GD347" s="100"/>
      <c r="GE347" s="100"/>
      <c r="GF347" s="100"/>
      <c r="GG347" s="100"/>
      <c r="GH347" s="100"/>
      <c r="GI347" s="100"/>
      <c r="GJ347" s="100"/>
      <c r="GK347" s="100"/>
      <c r="GL347" s="100"/>
      <c r="GM347" s="100"/>
      <c r="GN347" s="100"/>
      <c r="GO347" s="100"/>
      <c r="GP347" s="100"/>
      <c r="GQ347" s="100"/>
      <c r="GR347" s="100"/>
      <c r="GS347" s="100"/>
      <c r="GT347" s="100"/>
      <c r="GU347" s="100"/>
      <c r="GV347" s="100"/>
      <c r="GW347" s="100"/>
      <c r="GX347" s="100"/>
      <c r="GY347" s="100"/>
      <c r="GZ347" s="100"/>
      <c r="HA347" s="100"/>
      <c r="HB347" s="100"/>
      <c r="HC347" s="100"/>
      <c r="HD347" s="100"/>
      <c r="HE347" s="100"/>
      <c r="HF347" s="100"/>
      <c r="HG347" s="100"/>
      <c r="HH347" s="100"/>
      <c r="HI347" s="100"/>
      <c r="HJ347" s="100"/>
      <c r="HK347" s="100"/>
      <c r="HL347" s="100"/>
      <c r="HM347" s="100"/>
      <c r="HN347" s="100"/>
      <c r="HO347" s="100"/>
      <c r="HP347" s="100"/>
    </row>
    <row r="348" spans="1:224" s="101" customFormat="1">
      <c r="A348" s="119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0"/>
      <c r="CE348" s="100"/>
      <c r="CF348" s="100"/>
      <c r="CG348" s="100"/>
      <c r="CH348" s="100"/>
      <c r="CI348" s="100"/>
      <c r="CJ348" s="100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EJ348" s="100"/>
      <c r="EK348" s="100"/>
      <c r="EL348" s="100"/>
      <c r="EM348" s="100"/>
      <c r="EN348" s="100"/>
      <c r="EO348" s="100"/>
      <c r="EP348" s="100"/>
      <c r="EQ348" s="100"/>
      <c r="ER348" s="100"/>
      <c r="ES348" s="100"/>
      <c r="ET348" s="100"/>
      <c r="EU348" s="100"/>
      <c r="EV348" s="100"/>
      <c r="EW348" s="100"/>
      <c r="EX348" s="100"/>
      <c r="EY348" s="100"/>
      <c r="EZ348" s="100"/>
      <c r="FA348" s="100"/>
      <c r="FB348" s="100"/>
      <c r="FC348" s="100"/>
      <c r="FD348" s="100"/>
      <c r="FE348" s="100"/>
      <c r="FF348" s="100"/>
      <c r="FG348" s="100"/>
      <c r="FH348" s="100"/>
      <c r="FI348" s="100"/>
      <c r="FJ348" s="100"/>
      <c r="FK348" s="100"/>
      <c r="FL348" s="100"/>
      <c r="FM348" s="100"/>
      <c r="FN348" s="100"/>
      <c r="FO348" s="100"/>
      <c r="FP348" s="100"/>
      <c r="FQ348" s="100"/>
      <c r="FR348" s="100"/>
      <c r="FS348" s="100"/>
      <c r="FT348" s="100"/>
      <c r="FU348" s="100"/>
      <c r="FV348" s="100"/>
      <c r="FW348" s="100"/>
      <c r="FX348" s="100"/>
      <c r="FY348" s="100"/>
      <c r="FZ348" s="100"/>
      <c r="GA348" s="100"/>
      <c r="GB348" s="100"/>
      <c r="GC348" s="100"/>
      <c r="GD348" s="100"/>
      <c r="GE348" s="100"/>
      <c r="GF348" s="100"/>
      <c r="GG348" s="100"/>
      <c r="GH348" s="100"/>
      <c r="GI348" s="100"/>
      <c r="GJ348" s="100"/>
      <c r="GK348" s="100"/>
      <c r="GL348" s="100"/>
      <c r="GM348" s="100"/>
      <c r="GN348" s="100"/>
      <c r="GO348" s="100"/>
      <c r="GP348" s="100"/>
      <c r="GQ348" s="100"/>
      <c r="GR348" s="100"/>
      <c r="GS348" s="100"/>
      <c r="GT348" s="100"/>
      <c r="GU348" s="100"/>
      <c r="GV348" s="100"/>
      <c r="GW348" s="100"/>
      <c r="GX348" s="100"/>
      <c r="GY348" s="100"/>
      <c r="GZ348" s="100"/>
      <c r="HA348" s="100"/>
      <c r="HB348" s="100"/>
      <c r="HC348" s="100"/>
      <c r="HD348" s="100"/>
      <c r="HE348" s="100"/>
      <c r="HF348" s="100"/>
      <c r="HG348" s="100"/>
      <c r="HH348" s="100"/>
      <c r="HI348" s="100"/>
      <c r="HJ348" s="100"/>
      <c r="HK348" s="100"/>
      <c r="HL348" s="100"/>
      <c r="HM348" s="100"/>
      <c r="HN348" s="100"/>
      <c r="HO348" s="100"/>
      <c r="HP348" s="100"/>
    </row>
    <row r="349" spans="1:224" s="101" customFormat="1">
      <c r="A349" s="119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100"/>
      <c r="BS349" s="100"/>
      <c r="BT349" s="100"/>
      <c r="BU349" s="100"/>
      <c r="BV349" s="100"/>
      <c r="BW349" s="100"/>
      <c r="BX349" s="100"/>
      <c r="BY349" s="100"/>
      <c r="BZ349" s="100"/>
      <c r="CA349" s="100"/>
      <c r="CB349" s="100"/>
      <c r="CC349" s="100"/>
      <c r="CD349" s="100"/>
      <c r="CE349" s="100"/>
      <c r="CF349" s="100"/>
      <c r="CG349" s="100"/>
      <c r="CH349" s="100"/>
      <c r="CI349" s="100"/>
      <c r="CJ349" s="100"/>
      <c r="CK349" s="100"/>
      <c r="CL349" s="100"/>
      <c r="CM349" s="100"/>
      <c r="CN349" s="100"/>
      <c r="CO349" s="100"/>
      <c r="CP349" s="100"/>
      <c r="CQ349" s="100"/>
      <c r="CR349" s="100"/>
      <c r="CS349" s="100"/>
      <c r="CT349" s="100"/>
      <c r="CU349" s="100"/>
      <c r="CV349" s="100"/>
      <c r="CW349" s="100"/>
      <c r="CX349" s="100"/>
      <c r="CY349" s="100"/>
      <c r="CZ349" s="100"/>
      <c r="DA349" s="100"/>
      <c r="DB349" s="100"/>
      <c r="DC349" s="100"/>
      <c r="DD349" s="100"/>
      <c r="DE349" s="100"/>
      <c r="DF349" s="100"/>
      <c r="DG349" s="100"/>
      <c r="DH349" s="100"/>
      <c r="DI349" s="100"/>
      <c r="DJ349" s="100"/>
      <c r="DK349" s="100"/>
      <c r="DL349" s="100"/>
      <c r="DM349" s="100"/>
      <c r="DN349" s="100"/>
      <c r="DO349" s="100"/>
      <c r="DP349" s="100"/>
      <c r="DQ349" s="100"/>
      <c r="DR349" s="100"/>
      <c r="DS349" s="100"/>
      <c r="DT349" s="100"/>
      <c r="DU349" s="100"/>
      <c r="DV349" s="100"/>
      <c r="DW349" s="100"/>
      <c r="DX349" s="100"/>
      <c r="DY349" s="100"/>
      <c r="DZ349" s="100"/>
      <c r="EA349" s="100"/>
      <c r="EB349" s="100"/>
      <c r="EC349" s="100"/>
      <c r="ED349" s="100"/>
      <c r="EE349" s="100"/>
      <c r="EF349" s="100"/>
      <c r="EG349" s="100"/>
      <c r="EH349" s="100"/>
      <c r="EI349" s="100"/>
      <c r="EJ349" s="100"/>
      <c r="EK349" s="100"/>
      <c r="EL349" s="100"/>
      <c r="EM349" s="100"/>
      <c r="EN349" s="100"/>
      <c r="EO349" s="100"/>
      <c r="EP349" s="100"/>
      <c r="EQ349" s="100"/>
      <c r="ER349" s="100"/>
      <c r="ES349" s="100"/>
      <c r="ET349" s="100"/>
      <c r="EU349" s="100"/>
      <c r="EV349" s="100"/>
      <c r="EW349" s="100"/>
      <c r="EX349" s="100"/>
      <c r="EY349" s="100"/>
      <c r="EZ349" s="100"/>
      <c r="FA349" s="100"/>
      <c r="FB349" s="100"/>
      <c r="FC349" s="100"/>
      <c r="FD349" s="100"/>
      <c r="FE349" s="100"/>
      <c r="FF349" s="100"/>
      <c r="FG349" s="100"/>
      <c r="FH349" s="100"/>
      <c r="FI349" s="100"/>
      <c r="FJ349" s="100"/>
      <c r="FK349" s="100"/>
      <c r="FL349" s="100"/>
      <c r="FM349" s="100"/>
      <c r="FN349" s="100"/>
      <c r="FO349" s="100"/>
      <c r="FP349" s="100"/>
      <c r="FQ349" s="100"/>
      <c r="FR349" s="100"/>
      <c r="FS349" s="100"/>
      <c r="FT349" s="100"/>
      <c r="FU349" s="100"/>
      <c r="FV349" s="100"/>
      <c r="FW349" s="100"/>
      <c r="FX349" s="100"/>
      <c r="FY349" s="100"/>
      <c r="FZ349" s="100"/>
      <c r="GA349" s="100"/>
      <c r="GB349" s="100"/>
      <c r="GC349" s="100"/>
      <c r="GD349" s="100"/>
      <c r="GE349" s="100"/>
      <c r="GF349" s="100"/>
      <c r="GG349" s="100"/>
      <c r="GH349" s="100"/>
      <c r="GI349" s="100"/>
      <c r="GJ349" s="100"/>
      <c r="GK349" s="100"/>
      <c r="GL349" s="100"/>
      <c r="GM349" s="100"/>
      <c r="GN349" s="100"/>
      <c r="GO349" s="100"/>
      <c r="GP349" s="100"/>
      <c r="GQ349" s="100"/>
      <c r="GR349" s="100"/>
      <c r="GS349" s="100"/>
      <c r="GT349" s="100"/>
      <c r="GU349" s="100"/>
      <c r="GV349" s="100"/>
      <c r="GW349" s="100"/>
      <c r="GX349" s="100"/>
      <c r="GY349" s="100"/>
      <c r="GZ349" s="100"/>
      <c r="HA349" s="100"/>
      <c r="HB349" s="100"/>
      <c r="HC349" s="100"/>
      <c r="HD349" s="100"/>
      <c r="HE349" s="100"/>
      <c r="HF349" s="100"/>
      <c r="HG349" s="100"/>
      <c r="HH349" s="100"/>
      <c r="HI349" s="100"/>
      <c r="HJ349" s="100"/>
      <c r="HK349" s="100"/>
      <c r="HL349" s="100"/>
      <c r="HM349" s="100"/>
      <c r="HN349" s="100"/>
      <c r="HO349" s="100"/>
      <c r="HP349" s="100"/>
    </row>
    <row r="350" spans="1:224" s="101" customFormat="1">
      <c r="A350" s="119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100"/>
      <c r="BS350" s="100"/>
      <c r="BT350" s="100"/>
      <c r="BU350" s="100"/>
      <c r="BV350" s="100"/>
      <c r="BW350" s="100"/>
      <c r="BX350" s="100"/>
      <c r="BY350" s="100"/>
      <c r="BZ350" s="100"/>
      <c r="CA350" s="100"/>
      <c r="CB350" s="100"/>
      <c r="CC350" s="100"/>
      <c r="CD350" s="100"/>
      <c r="CE350" s="100"/>
      <c r="CF350" s="100"/>
      <c r="CG350" s="100"/>
      <c r="CH350" s="100"/>
      <c r="CI350" s="100"/>
      <c r="CJ350" s="100"/>
      <c r="CK350" s="100"/>
      <c r="CL350" s="100"/>
      <c r="CM350" s="100"/>
      <c r="CN350" s="100"/>
      <c r="CO350" s="100"/>
      <c r="CP350" s="100"/>
      <c r="CQ350" s="100"/>
      <c r="CR350" s="100"/>
      <c r="CS350" s="100"/>
      <c r="CT350" s="100"/>
      <c r="CU350" s="100"/>
      <c r="CV350" s="100"/>
      <c r="CW350" s="100"/>
      <c r="CX350" s="100"/>
      <c r="CY350" s="100"/>
      <c r="CZ350" s="100"/>
      <c r="DA350" s="100"/>
      <c r="DB350" s="100"/>
      <c r="DC350" s="100"/>
      <c r="DD350" s="100"/>
      <c r="DE350" s="100"/>
      <c r="DF350" s="100"/>
      <c r="DG350" s="100"/>
      <c r="DH350" s="100"/>
      <c r="DI350" s="100"/>
      <c r="DJ350" s="100"/>
      <c r="DK350" s="100"/>
      <c r="DL350" s="100"/>
      <c r="DM350" s="100"/>
      <c r="DN350" s="100"/>
      <c r="DO350" s="100"/>
      <c r="DP350" s="100"/>
      <c r="DQ350" s="100"/>
      <c r="DR350" s="100"/>
      <c r="DS350" s="100"/>
      <c r="DT350" s="100"/>
      <c r="DU350" s="100"/>
      <c r="DV350" s="100"/>
      <c r="DW350" s="100"/>
      <c r="DX350" s="100"/>
      <c r="DY350" s="100"/>
      <c r="DZ350" s="100"/>
      <c r="EA350" s="100"/>
      <c r="EB350" s="100"/>
      <c r="EC350" s="100"/>
      <c r="ED350" s="100"/>
      <c r="EE350" s="100"/>
      <c r="EF350" s="100"/>
      <c r="EG350" s="100"/>
      <c r="EH350" s="100"/>
      <c r="EI350" s="100"/>
      <c r="EJ350" s="100"/>
      <c r="EK350" s="100"/>
      <c r="EL350" s="100"/>
      <c r="EM350" s="100"/>
      <c r="EN350" s="100"/>
      <c r="EO350" s="100"/>
      <c r="EP350" s="100"/>
      <c r="EQ350" s="100"/>
      <c r="ER350" s="100"/>
      <c r="ES350" s="100"/>
      <c r="ET350" s="100"/>
      <c r="EU350" s="100"/>
      <c r="EV350" s="100"/>
      <c r="EW350" s="100"/>
      <c r="EX350" s="100"/>
      <c r="EY350" s="100"/>
      <c r="EZ350" s="100"/>
      <c r="FA350" s="100"/>
      <c r="FB350" s="100"/>
      <c r="FC350" s="100"/>
      <c r="FD350" s="100"/>
      <c r="FE350" s="100"/>
      <c r="FF350" s="100"/>
      <c r="FG350" s="100"/>
      <c r="FH350" s="100"/>
      <c r="FI350" s="100"/>
      <c r="FJ350" s="100"/>
      <c r="FK350" s="100"/>
      <c r="FL350" s="100"/>
      <c r="FM350" s="100"/>
      <c r="FN350" s="100"/>
      <c r="FO350" s="100"/>
      <c r="FP350" s="100"/>
      <c r="FQ350" s="100"/>
      <c r="FR350" s="100"/>
      <c r="FS350" s="100"/>
      <c r="FT350" s="100"/>
      <c r="FU350" s="100"/>
      <c r="FV350" s="100"/>
      <c r="FW350" s="100"/>
      <c r="FX350" s="100"/>
      <c r="FY350" s="100"/>
      <c r="FZ350" s="100"/>
      <c r="GA350" s="100"/>
      <c r="GB350" s="100"/>
      <c r="GC350" s="100"/>
      <c r="GD350" s="100"/>
      <c r="GE350" s="100"/>
      <c r="GF350" s="100"/>
      <c r="GG350" s="100"/>
      <c r="GH350" s="100"/>
      <c r="GI350" s="100"/>
      <c r="GJ350" s="100"/>
      <c r="GK350" s="100"/>
      <c r="GL350" s="100"/>
      <c r="GM350" s="100"/>
      <c r="GN350" s="100"/>
      <c r="GO350" s="100"/>
      <c r="GP350" s="100"/>
      <c r="GQ350" s="100"/>
      <c r="GR350" s="100"/>
      <c r="GS350" s="100"/>
      <c r="GT350" s="100"/>
      <c r="GU350" s="100"/>
      <c r="GV350" s="100"/>
      <c r="GW350" s="100"/>
      <c r="GX350" s="100"/>
      <c r="GY350" s="100"/>
      <c r="GZ350" s="100"/>
      <c r="HA350" s="100"/>
      <c r="HB350" s="100"/>
      <c r="HC350" s="100"/>
      <c r="HD350" s="100"/>
      <c r="HE350" s="100"/>
      <c r="HF350" s="100"/>
      <c r="HG350" s="100"/>
      <c r="HH350" s="100"/>
      <c r="HI350" s="100"/>
      <c r="HJ350" s="100"/>
      <c r="HK350" s="100"/>
      <c r="HL350" s="100"/>
      <c r="HM350" s="100"/>
      <c r="HN350" s="100"/>
      <c r="HO350" s="100"/>
      <c r="HP350" s="100"/>
    </row>
    <row r="351" spans="1:224" s="101" customFormat="1">
      <c r="A351" s="119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0"/>
      <c r="CE351" s="100"/>
      <c r="CF351" s="100"/>
      <c r="CG351" s="100"/>
      <c r="CH351" s="100"/>
      <c r="CI351" s="100"/>
      <c r="CJ351" s="100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EJ351" s="100"/>
      <c r="EK351" s="100"/>
      <c r="EL351" s="100"/>
      <c r="EM351" s="100"/>
      <c r="EN351" s="100"/>
      <c r="EO351" s="100"/>
      <c r="EP351" s="100"/>
      <c r="EQ351" s="100"/>
      <c r="ER351" s="100"/>
      <c r="ES351" s="100"/>
      <c r="ET351" s="100"/>
      <c r="EU351" s="100"/>
      <c r="EV351" s="100"/>
      <c r="EW351" s="100"/>
      <c r="EX351" s="100"/>
      <c r="EY351" s="100"/>
      <c r="EZ351" s="100"/>
      <c r="FA351" s="100"/>
      <c r="FB351" s="100"/>
      <c r="FC351" s="100"/>
      <c r="FD351" s="100"/>
      <c r="FE351" s="100"/>
      <c r="FF351" s="100"/>
      <c r="FG351" s="100"/>
      <c r="FH351" s="100"/>
      <c r="FI351" s="100"/>
      <c r="FJ351" s="100"/>
      <c r="FK351" s="100"/>
      <c r="FL351" s="100"/>
      <c r="FM351" s="100"/>
      <c r="FN351" s="100"/>
      <c r="FO351" s="100"/>
      <c r="FP351" s="100"/>
      <c r="FQ351" s="100"/>
      <c r="FR351" s="100"/>
      <c r="FS351" s="100"/>
      <c r="FT351" s="100"/>
      <c r="FU351" s="100"/>
      <c r="FV351" s="100"/>
      <c r="FW351" s="100"/>
      <c r="FX351" s="100"/>
      <c r="FY351" s="100"/>
      <c r="FZ351" s="100"/>
      <c r="GA351" s="100"/>
      <c r="GB351" s="100"/>
      <c r="GC351" s="100"/>
      <c r="GD351" s="100"/>
      <c r="GE351" s="100"/>
      <c r="GF351" s="100"/>
      <c r="GG351" s="100"/>
      <c r="GH351" s="100"/>
      <c r="GI351" s="100"/>
      <c r="GJ351" s="100"/>
      <c r="GK351" s="100"/>
      <c r="GL351" s="100"/>
      <c r="GM351" s="100"/>
      <c r="GN351" s="100"/>
      <c r="GO351" s="100"/>
      <c r="GP351" s="100"/>
      <c r="GQ351" s="100"/>
      <c r="GR351" s="100"/>
      <c r="GS351" s="100"/>
      <c r="GT351" s="100"/>
      <c r="GU351" s="100"/>
      <c r="GV351" s="100"/>
      <c r="GW351" s="100"/>
      <c r="GX351" s="100"/>
      <c r="GY351" s="100"/>
      <c r="GZ351" s="100"/>
      <c r="HA351" s="100"/>
      <c r="HB351" s="100"/>
      <c r="HC351" s="100"/>
      <c r="HD351" s="100"/>
      <c r="HE351" s="100"/>
      <c r="HF351" s="100"/>
      <c r="HG351" s="100"/>
      <c r="HH351" s="100"/>
      <c r="HI351" s="100"/>
      <c r="HJ351" s="100"/>
      <c r="HK351" s="100"/>
      <c r="HL351" s="100"/>
      <c r="HM351" s="100"/>
      <c r="HN351" s="100"/>
      <c r="HO351" s="100"/>
      <c r="HP351" s="100"/>
    </row>
    <row r="352" spans="1:224" s="101" customFormat="1">
      <c r="A352" s="119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100"/>
      <c r="BS352" s="100"/>
      <c r="BT352" s="100"/>
      <c r="BU352" s="100"/>
      <c r="BV352" s="100"/>
      <c r="BW352" s="100"/>
      <c r="BX352" s="100"/>
      <c r="BY352" s="100"/>
      <c r="BZ352" s="100"/>
      <c r="CA352" s="100"/>
      <c r="CB352" s="100"/>
      <c r="CC352" s="100"/>
      <c r="CD352" s="100"/>
      <c r="CE352" s="100"/>
      <c r="CF352" s="100"/>
      <c r="CG352" s="100"/>
      <c r="CH352" s="100"/>
      <c r="CI352" s="100"/>
      <c r="CJ352" s="100"/>
      <c r="CK352" s="100"/>
      <c r="CL352" s="100"/>
      <c r="CM352" s="100"/>
      <c r="CN352" s="100"/>
      <c r="CO352" s="100"/>
      <c r="CP352" s="100"/>
      <c r="CQ352" s="100"/>
      <c r="CR352" s="100"/>
      <c r="CS352" s="100"/>
      <c r="CT352" s="100"/>
      <c r="CU352" s="100"/>
      <c r="CV352" s="100"/>
      <c r="CW352" s="100"/>
      <c r="CX352" s="100"/>
      <c r="CY352" s="100"/>
      <c r="CZ352" s="100"/>
      <c r="DA352" s="100"/>
      <c r="DB352" s="100"/>
      <c r="DC352" s="100"/>
      <c r="DD352" s="100"/>
      <c r="DE352" s="100"/>
      <c r="DF352" s="100"/>
      <c r="DG352" s="100"/>
      <c r="DH352" s="100"/>
      <c r="DI352" s="100"/>
      <c r="DJ352" s="100"/>
      <c r="DK352" s="100"/>
      <c r="DL352" s="100"/>
      <c r="DM352" s="100"/>
      <c r="DN352" s="100"/>
      <c r="DO352" s="100"/>
      <c r="DP352" s="100"/>
      <c r="DQ352" s="100"/>
      <c r="DR352" s="100"/>
      <c r="DS352" s="100"/>
      <c r="DT352" s="100"/>
      <c r="DU352" s="100"/>
      <c r="DV352" s="100"/>
      <c r="DW352" s="100"/>
      <c r="DX352" s="100"/>
      <c r="DY352" s="100"/>
      <c r="DZ352" s="100"/>
      <c r="EA352" s="100"/>
      <c r="EB352" s="100"/>
      <c r="EC352" s="100"/>
      <c r="ED352" s="100"/>
      <c r="EE352" s="100"/>
      <c r="EF352" s="100"/>
      <c r="EG352" s="100"/>
      <c r="EH352" s="100"/>
      <c r="EI352" s="100"/>
      <c r="EJ352" s="100"/>
      <c r="EK352" s="100"/>
      <c r="EL352" s="100"/>
      <c r="EM352" s="100"/>
      <c r="EN352" s="100"/>
      <c r="EO352" s="100"/>
      <c r="EP352" s="100"/>
      <c r="EQ352" s="100"/>
      <c r="ER352" s="100"/>
      <c r="ES352" s="100"/>
      <c r="ET352" s="100"/>
      <c r="EU352" s="100"/>
      <c r="EV352" s="100"/>
      <c r="EW352" s="100"/>
      <c r="EX352" s="100"/>
      <c r="EY352" s="100"/>
      <c r="EZ352" s="100"/>
      <c r="FA352" s="100"/>
      <c r="FB352" s="100"/>
      <c r="FC352" s="100"/>
      <c r="FD352" s="100"/>
      <c r="FE352" s="100"/>
      <c r="FF352" s="100"/>
      <c r="FG352" s="100"/>
      <c r="FH352" s="100"/>
      <c r="FI352" s="100"/>
      <c r="FJ352" s="100"/>
      <c r="FK352" s="100"/>
      <c r="FL352" s="100"/>
      <c r="FM352" s="100"/>
      <c r="FN352" s="100"/>
      <c r="FO352" s="100"/>
      <c r="FP352" s="100"/>
      <c r="FQ352" s="100"/>
      <c r="FR352" s="100"/>
      <c r="FS352" s="100"/>
      <c r="FT352" s="100"/>
      <c r="FU352" s="100"/>
      <c r="FV352" s="100"/>
      <c r="FW352" s="100"/>
      <c r="FX352" s="100"/>
      <c r="FY352" s="100"/>
      <c r="FZ352" s="100"/>
      <c r="GA352" s="100"/>
      <c r="GB352" s="100"/>
      <c r="GC352" s="100"/>
      <c r="GD352" s="100"/>
      <c r="GE352" s="100"/>
      <c r="GF352" s="100"/>
      <c r="GG352" s="100"/>
      <c r="GH352" s="100"/>
      <c r="GI352" s="100"/>
      <c r="GJ352" s="100"/>
      <c r="GK352" s="100"/>
      <c r="GL352" s="100"/>
      <c r="GM352" s="100"/>
      <c r="GN352" s="100"/>
      <c r="GO352" s="100"/>
      <c r="GP352" s="100"/>
      <c r="GQ352" s="100"/>
      <c r="GR352" s="100"/>
      <c r="GS352" s="100"/>
      <c r="GT352" s="100"/>
      <c r="GU352" s="100"/>
      <c r="GV352" s="100"/>
      <c r="GW352" s="100"/>
      <c r="GX352" s="100"/>
      <c r="GY352" s="100"/>
      <c r="GZ352" s="100"/>
      <c r="HA352" s="100"/>
      <c r="HB352" s="100"/>
      <c r="HC352" s="100"/>
      <c r="HD352" s="100"/>
      <c r="HE352" s="100"/>
      <c r="HF352" s="100"/>
      <c r="HG352" s="100"/>
      <c r="HH352" s="100"/>
      <c r="HI352" s="100"/>
      <c r="HJ352" s="100"/>
      <c r="HK352" s="100"/>
      <c r="HL352" s="100"/>
      <c r="HM352" s="100"/>
      <c r="HN352" s="100"/>
      <c r="HO352" s="100"/>
      <c r="HP352" s="100"/>
    </row>
    <row r="353" spans="1:224" s="101" customFormat="1">
      <c r="A353" s="119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100"/>
      <c r="BS353" s="100"/>
      <c r="BT353" s="100"/>
      <c r="BU353" s="100"/>
      <c r="BV353" s="100"/>
      <c r="BW353" s="100"/>
      <c r="BX353" s="100"/>
      <c r="BY353" s="100"/>
      <c r="BZ353" s="100"/>
      <c r="CA353" s="100"/>
      <c r="CB353" s="100"/>
      <c r="CC353" s="100"/>
      <c r="CD353" s="100"/>
      <c r="CE353" s="100"/>
      <c r="CF353" s="100"/>
      <c r="CG353" s="100"/>
      <c r="CH353" s="100"/>
      <c r="CI353" s="100"/>
      <c r="CJ353" s="100"/>
      <c r="CK353" s="100"/>
      <c r="CL353" s="100"/>
      <c r="CM353" s="100"/>
      <c r="CN353" s="100"/>
      <c r="CO353" s="100"/>
      <c r="CP353" s="100"/>
      <c r="CQ353" s="100"/>
      <c r="CR353" s="100"/>
      <c r="CS353" s="100"/>
      <c r="CT353" s="100"/>
      <c r="CU353" s="100"/>
      <c r="CV353" s="100"/>
      <c r="CW353" s="100"/>
      <c r="CX353" s="100"/>
      <c r="CY353" s="100"/>
      <c r="CZ353" s="100"/>
      <c r="DA353" s="100"/>
      <c r="DB353" s="100"/>
      <c r="DC353" s="100"/>
      <c r="DD353" s="100"/>
      <c r="DE353" s="100"/>
      <c r="DF353" s="100"/>
      <c r="DG353" s="100"/>
      <c r="DH353" s="100"/>
      <c r="DI353" s="100"/>
      <c r="DJ353" s="100"/>
      <c r="DK353" s="100"/>
      <c r="DL353" s="100"/>
      <c r="DM353" s="100"/>
      <c r="DN353" s="100"/>
      <c r="DO353" s="100"/>
      <c r="DP353" s="100"/>
      <c r="DQ353" s="100"/>
      <c r="DR353" s="100"/>
      <c r="DS353" s="100"/>
      <c r="DT353" s="100"/>
      <c r="DU353" s="100"/>
      <c r="DV353" s="100"/>
      <c r="DW353" s="100"/>
      <c r="DX353" s="100"/>
      <c r="DY353" s="100"/>
      <c r="DZ353" s="100"/>
      <c r="EA353" s="100"/>
      <c r="EB353" s="100"/>
      <c r="EC353" s="100"/>
      <c r="ED353" s="100"/>
      <c r="EE353" s="100"/>
      <c r="EF353" s="100"/>
      <c r="EG353" s="100"/>
      <c r="EH353" s="100"/>
      <c r="EI353" s="100"/>
      <c r="EJ353" s="100"/>
      <c r="EK353" s="100"/>
      <c r="EL353" s="100"/>
      <c r="EM353" s="100"/>
      <c r="EN353" s="100"/>
      <c r="EO353" s="100"/>
      <c r="EP353" s="100"/>
      <c r="EQ353" s="100"/>
      <c r="ER353" s="100"/>
      <c r="ES353" s="100"/>
      <c r="ET353" s="100"/>
      <c r="EU353" s="100"/>
      <c r="EV353" s="100"/>
      <c r="EW353" s="100"/>
      <c r="EX353" s="100"/>
      <c r="EY353" s="100"/>
      <c r="EZ353" s="100"/>
      <c r="FA353" s="100"/>
      <c r="FB353" s="100"/>
      <c r="FC353" s="100"/>
      <c r="FD353" s="100"/>
      <c r="FE353" s="100"/>
      <c r="FF353" s="100"/>
      <c r="FG353" s="100"/>
      <c r="FH353" s="100"/>
      <c r="FI353" s="100"/>
      <c r="FJ353" s="100"/>
      <c r="FK353" s="100"/>
      <c r="FL353" s="100"/>
      <c r="FM353" s="100"/>
      <c r="FN353" s="100"/>
      <c r="FO353" s="100"/>
      <c r="FP353" s="100"/>
      <c r="FQ353" s="100"/>
      <c r="FR353" s="100"/>
      <c r="FS353" s="100"/>
      <c r="FT353" s="100"/>
      <c r="FU353" s="100"/>
      <c r="FV353" s="100"/>
      <c r="FW353" s="100"/>
      <c r="FX353" s="100"/>
      <c r="FY353" s="100"/>
      <c r="FZ353" s="100"/>
      <c r="GA353" s="100"/>
      <c r="GB353" s="100"/>
      <c r="GC353" s="100"/>
      <c r="GD353" s="100"/>
      <c r="GE353" s="100"/>
      <c r="GF353" s="100"/>
      <c r="GG353" s="100"/>
      <c r="GH353" s="100"/>
      <c r="GI353" s="100"/>
      <c r="GJ353" s="100"/>
      <c r="GK353" s="100"/>
      <c r="GL353" s="100"/>
      <c r="GM353" s="100"/>
      <c r="GN353" s="100"/>
      <c r="GO353" s="100"/>
      <c r="GP353" s="100"/>
      <c r="GQ353" s="100"/>
      <c r="GR353" s="100"/>
      <c r="GS353" s="100"/>
      <c r="GT353" s="100"/>
      <c r="GU353" s="100"/>
      <c r="GV353" s="100"/>
      <c r="GW353" s="100"/>
      <c r="GX353" s="100"/>
      <c r="GY353" s="100"/>
      <c r="GZ353" s="100"/>
      <c r="HA353" s="100"/>
      <c r="HB353" s="100"/>
      <c r="HC353" s="100"/>
      <c r="HD353" s="100"/>
      <c r="HE353" s="100"/>
      <c r="HF353" s="100"/>
      <c r="HG353" s="100"/>
      <c r="HH353" s="100"/>
      <c r="HI353" s="100"/>
      <c r="HJ353" s="100"/>
      <c r="HK353" s="100"/>
      <c r="HL353" s="100"/>
      <c r="HM353" s="100"/>
      <c r="HN353" s="100"/>
      <c r="HO353" s="100"/>
      <c r="HP353" s="100"/>
    </row>
    <row r="354" spans="1:224" s="101" customFormat="1">
      <c r="A354" s="119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100"/>
      <c r="BS354" s="100"/>
      <c r="BT354" s="100"/>
      <c r="BU354" s="100"/>
      <c r="BV354" s="100"/>
      <c r="BW354" s="100"/>
      <c r="BX354" s="100"/>
      <c r="BY354" s="100"/>
      <c r="BZ354" s="100"/>
      <c r="CA354" s="100"/>
      <c r="CB354" s="100"/>
      <c r="CC354" s="100"/>
      <c r="CD354" s="100"/>
      <c r="CE354" s="100"/>
      <c r="CF354" s="100"/>
      <c r="CG354" s="100"/>
      <c r="CH354" s="100"/>
      <c r="CI354" s="100"/>
      <c r="CJ354" s="100"/>
      <c r="CK354" s="100"/>
      <c r="CL354" s="100"/>
      <c r="CM354" s="100"/>
      <c r="CN354" s="100"/>
      <c r="CO354" s="100"/>
      <c r="CP354" s="100"/>
      <c r="CQ354" s="100"/>
      <c r="CR354" s="100"/>
      <c r="CS354" s="100"/>
      <c r="CT354" s="100"/>
      <c r="CU354" s="100"/>
      <c r="CV354" s="100"/>
      <c r="CW354" s="100"/>
      <c r="CX354" s="100"/>
      <c r="CY354" s="100"/>
      <c r="CZ354" s="100"/>
      <c r="DA354" s="100"/>
      <c r="DB354" s="100"/>
      <c r="DC354" s="100"/>
      <c r="DD354" s="100"/>
      <c r="DE354" s="100"/>
      <c r="DF354" s="100"/>
      <c r="DG354" s="100"/>
      <c r="DH354" s="100"/>
      <c r="DI354" s="100"/>
      <c r="DJ354" s="100"/>
      <c r="DK354" s="100"/>
      <c r="DL354" s="100"/>
      <c r="DM354" s="100"/>
      <c r="DN354" s="100"/>
      <c r="DO354" s="100"/>
      <c r="DP354" s="100"/>
      <c r="DQ354" s="100"/>
      <c r="DR354" s="100"/>
      <c r="DS354" s="100"/>
      <c r="DT354" s="100"/>
      <c r="DU354" s="100"/>
      <c r="DV354" s="100"/>
      <c r="DW354" s="100"/>
      <c r="DX354" s="100"/>
      <c r="DY354" s="100"/>
      <c r="DZ354" s="100"/>
      <c r="EA354" s="100"/>
      <c r="EB354" s="100"/>
      <c r="EC354" s="100"/>
      <c r="ED354" s="100"/>
      <c r="EE354" s="100"/>
      <c r="EF354" s="100"/>
      <c r="EG354" s="100"/>
      <c r="EH354" s="100"/>
      <c r="EI354" s="100"/>
      <c r="EJ354" s="100"/>
      <c r="EK354" s="100"/>
      <c r="EL354" s="100"/>
      <c r="EM354" s="100"/>
      <c r="EN354" s="100"/>
      <c r="EO354" s="100"/>
      <c r="EP354" s="100"/>
      <c r="EQ354" s="100"/>
      <c r="ER354" s="100"/>
      <c r="ES354" s="100"/>
      <c r="ET354" s="100"/>
      <c r="EU354" s="100"/>
      <c r="EV354" s="100"/>
      <c r="EW354" s="100"/>
      <c r="EX354" s="100"/>
      <c r="EY354" s="100"/>
      <c r="EZ354" s="100"/>
      <c r="FA354" s="100"/>
      <c r="FB354" s="100"/>
      <c r="FC354" s="100"/>
      <c r="FD354" s="100"/>
      <c r="FE354" s="100"/>
      <c r="FF354" s="100"/>
      <c r="FG354" s="100"/>
      <c r="FH354" s="100"/>
      <c r="FI354" s="100"/>
      <c r="FJ354" s="100"/>
      <c r="FK354" s="100"/>
      <c r="FL354" s="100"/>
      <c r="FM354" s="100"/>
      <c r="FN354" s="100"/>
      <c r="FO354" s="100"/>
      <c r="FP354" s="100"/>
      <c r="FQ354" s="100"/>
      <c r="FR354" s="100"/>
      <c r="FS354" s="100"/>
      <c r="FT354" s="100"/>
      <c r="FU354" s="100"/>
      <c r="FV354" s="100"/>
      <c r="FW354" s="100"/>
      <c r="FX354" s="100"/>
      <c r="FY354" s="100"/>
      <c r="FZ354" s="100"/>
      <c r="GA354" s="100"/>
      <c r="GB354" s="100"/>
      <c r="GC354" s="100"/>
      <c r="GD354" s="100"/>
      <c r="GE354" s="100"/>
      <c r="GF354" s="100"/>
      <c r="GG354" s="100"/>
      <c r="GH354" s="100"/>
      <c r="GI354" s="100"/>
      <c r="GJ354" s="100"/>
      <c r="GK354" s="100"/>
      <c r="GL354" s="100"/>
      <c r="GM354" s="100"/>
      <c r="GN354" s="100"/>
      <c r="GO354" s="100"/>
      <c r="GP354" s="100"/>
      <c r="GQ354" s="100"/>
      <c r="GR354" s="100"/>
      <c r="GS354" s="100"/>
      <c r="GT354" s="100"/>
      <c r="GU354" s="100"/>
      <c r="GV354" s="100"/>
      <c r="GW354" s="100"/>
      <c r="GX354" s="100"/>
      <c r="GY354" s="100"/>
      <c r="GZ354" s="100"/>
      <c r="HA354" s="100"/>
      <c r="HB354" s="100"/>
      <c r="HC354" s="100"/>
      <c r="HD354" s="100"/>
      <c r="HE354" s="100"/>
      <c r="HF354" s="100"/>
      <c r="HG354" s="100"/>
      <c r="HH354" s="100"/>
      <c r="HI354" s="100"/>
      <c r="HJ354" s="100"/>
      <c r="HK354" s="100"/>
      <c r="HL354" s="100"/>
      <c r="HM354" s="100"/>
      <c r="HN354" s="100"/>
      <c r="HO354" s="100"/>
      <c r="HP354" s="100"/>
    </row>
    <row r="355" spans="1:224" s="101" customFormat="1">
      <c r="A355" s="119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100"/>
      <c r="BS355" s="100"/>
      <c r="BT355" s="100"/>
      <c r="BU355" s="100"/>
      <c r="BV355" s="100"/>
      <c r="BW355" s="100"/>
      <c r="BX355" s="100"/>
      <c r="BY355" s="100"/>
      <c r="BZ355" s="100"/>
      <c r="CA355" s="100"/>
      <c r="CB355" s="100"/>
      <c r="CC355" s="100"/>
      <c r="CD355" s="100"/>
      <c r="CE355" s="100"/>
      <c r="CF355" s="100"/>
      <c r="CG355" s="100"/>
      <c r="CH355" s="100"/>
      <c r="CI355" s="100"/>
      <c r="CJ355" s="100"/>
      <c r="CK355" s="100"/>
      <c r="CL355" s="100"/>
      <c r="CM355" s="100"/>
      <c r="CN355" s="100"/>
      <c r="CO355" s="100"/>
      <c r="CP355" s="100"/>
      <c r="CQ355" s="100"/>
      <c r="CR355" s="100"/>
      <c r="CS355" s="100"/>
      <c r="CT355" s="100"/>
      <c r="CU355" s="100"/>
      <c r="CV355" s="100"/>
      <c r="CW355" s="100"/>
      <c r="CX355" s="100"/>
      <c r="CY355" s="100"/>
      <c r="CZ355" s="100"/>
      <c r="DA355" s="100"/>
      <c r="DB355" s="100"/>
      <c r="DC355" s="100"/>
      <c r="DD355" s="100"/>
      <c r="DE355" s="100"/>
      <c r="DF355" s="100"/>
      <c r="DG355" s="100"/>
      <c r="DH355" s="100"/>
      <c r="DI355" s="100"/>
      <c r="DJ355" s="100"/>
      <c r="DK355" s="100"/>
      <c r="DL355" s="100"/>
      <c r="DM355" s="100"/>
      <c r="DN355" s="100"/>
      <c r="DO355" s="100"/>
      <c r="DP355" s="100"/>
      <c r="DQ355" s="100"/>
      <c r="DR355" s="100"/>
      <c r="DS355" s="100"/>
      <c r="DT355" s="100"/>
      <c r="DU355" s="100"/>
      <c r="DV355" s="100"/>
      <c r="DW355" s="100"/>
      <c r="DX355" s="100"/>
      <c r="DY355" s="100"/>
      <c r="DZ355" s="100"/>
      <c r="EA355" s="100"/>
      <c r="EB355" s="100"/>
      <c r="EC355" s="100"/>
      <c r="ED355" s="100"/>
      <c r="EE355" s="100"/>
      <c r="EF355" s="100"/>
      <c r="EG355" s="100"/>
      <c r="EH355" s="100"/>
      <c r="EI355" s="100"/>
      <c r="EJ355" s="100"/>
      <c r="EK355" s="100"/>
      <c r="EL355" s="100"/>
      <c r="EM355" s="100"/>
      <c r="EN355" s="100"/>
      <c r="EO355" s="100"/>
      <c r="EP355" s="100"/>
      <c r="EQ355" s="100"/>
      <c r="ER355" s="100"/>
      <c r="ES355" s="100"/>
      <c r="ET355" s="100"/>
      <c r="EU355" s="100"/>
      <c r="EV355" s="100"/>
      <c r="EW355" s="100"/>
      <c r="EX355" s="100"/>
      <c r="EY355" s="100"/>
      <c r="EZ355" s="100"/>
      <c r="FA355" s="100"/>
      <c r="FB355" s="100"/>
      <c r="FC355" s="100"/>
      <c r="FD355" s="100"/>
      <c r="FE355" s="100"/>
      <c r="FF355" s="100"/>
      <c r="FG355" s="100"/>
      <c r="FH355" s="100"/>
      <c r="FI355" s="100"/>
      <c r="FJ355" s="100"/>
      <c r="FK355" s="100"/>
      <c r="FL355" s="100"/>
      <c r="FM355" s="100"/>
      <c r="FN355" s="100"/>
      <c r="FO355" s="100"/>
      <c r="FP355" s="100"/>
      <c r="FQ355" s="100"/>
      <c r="FR355" s="100"/>
      <c r="FS355" s="100"/>
      <c r="FT355" s="100"/>
      <c r="FU355" s="100"/>
      <c r="FV355" s="100"/>
      <c r="FW355" s="100"/>
      <c r="FX355" s="100"/>
      <c r="FY355" s="100"/>
      <c r="FZ355" s="100"/>
      <c r="GA355" s="100"/>
      <c r="GB355" s="100"/>
      <c r="GC355" s="100"/>
      <c r="GD355" s="100"/>
      <c r="GE355" s="100"/>
      <c r="GF355" s="100"/>
      <c r="GG355" s="100"/>
      <c r="GH355" s="100"/>
      <c r="GI355" s="100"/>
      <c r="GJ355" s="100"/>
      <c r="GK355" s="100"/>
      <c r="GL355" s="100"/>
      <c r="GM355" s="100"/>
      <c r="GN355" s="100"/>
      <c r="GO355" s="100"/>
      <c r="GP355" s="100"/>
      <c r="GQ355" s="100"/>
      <c r="GR355" s="100"/>
      <c r="GS355" s="100"/>
      <c r="GT355" s="100"/>
      <c r="GU355" s="100"/>
      <c r="GV355" s="100"/>
      <c r="GW355" s="100"/>
      <c r="GX355" s="100"/>
      <c r="GY355" s="100"/>
      <c r="GZ355" s="100"/>
      <c r="HA355" s="100"/>
      <c r="HB355" s="100"/>
      <c r="HC355" s="100"/>
      <c r="HD355" s="100"/>
      <c r="HE355" s="100"/>
      <c r="HF355" s="100"/>
      <c r="HG355" s="100"/>
      <c r="HH355" s="100"/>
      <c r="HI355" s="100"/>
      <c r="HJ355" s="100"/>
      <c r="HK355" s="100"/>
      <c r="HL355" s="100"/>
      <c r="HM355" s="100"/>
      <c r="HN355" s="100"/>
      <c r="HO355" s="100"/>
      <c r="HP355" s="100"/>
    </row>
    <row r="356" spans="1:224" s="101" customFormat="1">
      <c r="A356" s="119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100"/>
      <c r="BS356" s="100"/>
      <c r="BT356" s="100"/>
      <c r="BU356" s="100"/>
      <c r="BV356" s="100"/>
      <c r="BW356" s="100"/>
      <c r="BX356" s="100"/>
      <c r="BY356" s="100"/>
      <c r="BZ356" s="100"/>
      <c r="CA356" s="100"/>
      <c r="CB356" s="100"/>
      <c r="CC356" s="100"/>
      <c r="CD356" s="100"/>
      <c r="CE356" s="100"/>
      <c r="CF356" s="100"/>
      <c r="CG356" s="100"/>
      <c r="CH356" s="100"/>
      <c r="CI356" s="100"/>
      <c r="CJ356" s="100"/>
      <c r="CK356" s="100"/>
      <c r="CL356" s="100"/>
      <c r="CM356" s="100"/>
      <c r="CN356" s="100"/>
      <c r="CO356" s="100"/>
      <c r="CP356" s="100"/>
      <c r="CQ356" s="100"/>
      <c r="CR356" s="100"/>
      <c r="CS356" s="100"/>
      <c r="CT356" s="100"/>
      <c r="CU356" s="100"/>
      <c r="CV356" s="100"/>
      <c r="CW356" s="100"/>
      <c r="CX356" s="100"/>
      <c r="CY356" s="100"/>
      <c r="CZ356" s="100"/>
      <c r="DA356" s="100"/>
      <c r="DB356" s="100"/>
      <c r="DC356" s="100"/>
      <c r="DD356" s="100"/>
      <c r="DE356" s="100"/>
      <c r="DF356" s="100"/>
      <c r="DG356" s="100"/>
      <c r="DH356" s="100"/>
      <c r="DI356" s="100"/>
      <c r="DJ356" s="100"/>
      <c r="DK356" s="100"/>
      <c r="DL356" s="100"/>
      <c r="DM356" s="100"/>
      <c r="DN356" s="100"/>
      <c r="DO356" s="100"/>
      <c r="DP356" s="100"/>
      <c r="DQ356" s="100"/>
      <c r="DR356" s="100"/>
      <c r="DS356" s="100"/>
      <c r="DT356" s="100"/>
      <c r="DU356" s="100"/>
      <c r="DV356" s="100"/>
      <c r="DW356" s="100"/>
      <c r="DX356" s="100"/>
      <c r="DY356" s="100"/>
      <c r="DZ356" s="100"/>
      <c r="EA356" s="100"/>
      <c r="EB356" s="100"/>
      <c r="EC356" s="100"/>
      <c r="ED356" s="100"/>
      <c r="EE356" s="100"/>
      <c r="EF356" s="100"/>
      <c r="EG356" s="100"/>
      <c r="EH356" s="100"/>
      <c r="EI356" s="100"/>
      <c r="EJ356" s="100"/>
      <c r="EK356" s="100"/>
      <c r="EL356" s="100"/>
      <c r="EM356" s="100"/>
      <c r="EN356" s="100"/>
      <c r="EO356" s="100"/>
      <c r="EP356" s="100"/>
      <c r="EQ356" s="100"/>
      <c r="ER356" s="100"/>
      <c r="ES356" s="100"/>
      <c r="ET356" s="100"/>
      <c r="EU356" s="100"/>
      <c r="EV356" s="100"/>
      <c r="EW356" s="100"/>
      <c r="EX356" s="100"/>
      <c r="EY356" s="100"/>
      <c r="EZ356" s="100"/>
      <c r="FA356" s="100"/>
      <c r="FB356" s="100"/>
      <c r="FC356" s="100"/>
      <c r="FD356" s="100"/>
      <c r="FE356" s="100"/>
      <c r="FF356" s="100"/>
      <c r="FG356" s="100"/>
      <c r="FH356" s="100"/>
      <c r="FI356" s="100"/>
      <c r="FJ356" s="100"/>
      <c r="FK356" s="100"/>
      <c r="FL356" s="100"/>
      <c r="FM356" s="100"/>
      <c r="FN356" s="100"/>
      <c r="FO356" s="100"/>
      <c r="FP356" s="100"/>
      <c r="FQ356" s="100"/>
      <c r="FR356" s="100"/>
      <c r="FS356" s="100"/>
      <c r="FT356" s="100"/>
      <c r="FU356" s="100"/>
      <c r="FV356" s="100"/>
      <c r="FW356" s="100"/>
      <c r="FX356" s="100"/>
      <c r="FY356" s="100"/>
      <c r="FZ356" s="100"/>
      <c r="GA356" s="100"/>
      <c r="GB356" s="100"/>
      <c r="GC356" s="100"/>
      <c r="GD356" s="100"/>
      <c r="GE356" s="100"/>
      <c r="GF356" s="100"/>
      <c r="GG356" s="100"/>
      <c r="GH356" s="100"/>
      <c r="GI356" s="100"/>
      <c r="GJ356" s="100"/>
      <c r="GK356" s="100"/>
      <c r="GL356" s="100"/>
      <c r="GM356" s="100"/>
      <c r="GN356" s="100"/>
      <c r="GO356" s="100"/>
      <c r="GP356" s="100"/>
      <c r="GQ356" s="100"/>
      <c r="GR356" s="100"/>
      <c r="GS356" s="100"/>
      <c r="GT356" s="100"/>
      <c r="GU356" s="100"/>
      <c r="GV356" s="100"/>
      <c r="GW356" s="100"/>
      <c r="GX356" s="100"/>
      <c r="GY356" s="100"/>
      <c r="GZ356" s="100"/>
      <c r="HA356" s="100"/>
      <c r="HB356" s="100"/>
      <c r="HC356" s="100"/>
      <c r="HD356" s="100"/>
      <c r="HE356" s="100"/>
      <c r="HF356" s="100"/>
      <c r="HG356" s="100"/>
      <c r="HH356" s="100"/>
      <c r="HI356" s="100"/>
      <c r="HJ356" s="100"/>
      <c r="HK356" s="100"/>
      <c r="HL356" s="100"/>
      <c r="HM356" s="100"/>
      <c r="HN356" s="100"/>
      <c r="HO356" s="100"/>
      <c r="HP356" s="100"/>
    </row>
    <row r="357" spans="1:224" s="101" customFormat="1">
      <c r="A357" s="119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100"/>
      <c r="BS357" s="100"/>
      <c r="BT357" s="100"/>
      <c r="BU357" s="10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  <c r="EO357" s="100"/>
      <c r="EP357" s="100"/>
      <c r="EQ357" s="100"/>
      <c r="ER357" s="100"/>
      <c r="ES357" s="100"/>
      <c r="ET357" s="100"/>
      <c r="EU357" s="100"/>
      <c r="EV357" s="100"/>
      <c r="EW357" s="100"/>
      <c r="EX357" s="100"/>
      <c r="EY357" s="100"/>
      <c r="EZ357" s="100"/>
      <c r="FA357" s="100"/>
      <c r="FB357" s="100"/>
      <c r="FC357" s="100"/>
      <c r="FD357" s="100"/>
      <c r="FE357" s="100"/>
      <c r="FF357" s="100"/>
      <c r="FG357" s="100"/>
      <c r="FH357" s="100"/>
      <c r="FI357" s="100"/>
      <c r="FJ357" s="100"/>
      <c r="FK357" s="100"/>
      <c r="FL357" s="100"/>
      <c r="FM357" s="100"/>
      <c r="FN357" s="100"/>
      <c r="FO357" s="100"/>
      <c r="FP357" s="100"/>
      <c r="FQ357" s="100"/>
      <c r="FR357" s="100"/>
      <c r="FS357" s="100"/>
      <c r="FT357" s="100"/>
      <c r="FU357" s="100"/>
      <c r="FV357" s="100"/>
      <c r="FW357" s="100"/>
      <c r="FX357" s="100"/>
      <c r="FY357" s="100"/>
      <c r="FZ357" s="100"/>
      <c r="GA357" s="100"/>
      <c r="GB357" s="100"/>
      <c r="GC357" s="100"/>
      <c r="GD357" s="100"/>
      <c r="GE357" s="100"/>
      <c r="GF357" s="100"/>
      <c r="GG357" s="100"/>
      <c r="GH357" s="100"/>
      <c r="GI357" s="100"/>
      <c r="GJ357" s="100"/>
      <c r="GK357" s="100"/>
      <c r="GL357" s="100"/>
      <c r="GM357" s="100"/>
      <c r="GN357" s="100"/>
      <c r="GO357" s="100"/>
      <c r="GP357" s="100"/>
      <c r="GQ357" s="100"/>
      <c r="GR357" s="100"/>
      <c r="GS357" s="100"/>
      <c r="GT357" s="100"/>
      <c r="GU357" s="100"/>
      <c r="GV357" s="100"/>
      <c r="GW357" s="100"/>
      <c r="GX357" s="100"/>
      <c r="GY357" s="100"/>
      <c r="GZ357" s="100"/>
      <c r="HA357" s="100"/>
      <c r="HB357" s="100"/>
      <c r="HC357" s="100"/>
      <c r="HD357" s="100"/>
      <c r="HE357" s="100"/>
      <c r="HF357" s="100"/>
      <c r="HG357" s="100"/>
      <c r="HH357" s="100"/>
      <c r="HI357" s="100"/>
      <c r="HJ357" s="100"/>
      <c r="HK357" s="100"/>
      <c r="HL357" s="100"/>
      <c r="HM357" s="100"/>
      <c r="HN357" s="100"/>
      <c r="HO357" s="100"/>
      <c r="HP357" s="100"/>
    </row>
    <row r="358" spans="1:224" s="101" customFormat="1">
      <c r="A358" s="119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100"/>
      <c r="BS358" s="100"/>
      <c r="BT358" s="100"/>
      <c r="BU358" s="10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  <c r="EO358" s="100"/>
      <c r="EP358" s="100"/>
      <c r="EQ358" s="100"/>
      <c r="ER358" s="100"/>
      <c r="ES358" s="100"/>
      <c r="ET358" s="100"/>
      <c r="EU358" s="100"/>
      <c r="EV358" s="100"/>
      <c r="EW358" s="100"/>
      <c r="EX358" s="100"/>
      <c r="EY358" s="100"/>
      <c r="EZ358" s="100"/>
      <c r="FA358" s="100"/>
      <c r="FB358" s="100"/>
      <c r="FC358" s="100"/>
      <c r="FD358" s="100"/>
      <c r="FE358" s="100"/>
      <c r="FF358" s="100"/>
      <c r="FG358" s="100"/>
      <c r="FH358" s="100"/>
      <c r="FI358" s="100"/>
      <c r="FJ358" s="100"/>
      <c r="FK358" s="100"/>
      <c r="FL358" s="100"/>
      <c r="FM358" s="100"/>
      <c r="FN358" s="100"/>
      <c r="FO358" s="100"/>
      <c r="FP358" s="100"/>
      <c r="FQ358" s="100"/>
      <c r="FR358" s="100"/>
      <c r="FS358" s="100"/>
      <c r="FT358" s="100"/>
      <c r="FU358" s="100"/>
      <c r="FV358" s="100"/>
      <c r="FW358" s="100"/>
      <c r="FX358" s="100"/>
      <c r="FY358" s="100"/>
      <c r="FZ358" s="100"/>
      <c r="GA358" s="100"/>
      <c r="GB358" s="100"/>
      <c r="GC358" s="100"/>
      <c r="GD358" s="100"/>
      <c r="GE358" s="100"/>
      <c r="GF358" s="100"/>
      <c r="GG358" s="100"/>
      <c r="GH358" s="100"/>
      <c r="GI358" s="100"/>
      <c r="GJ358" s="100"/>
      <c r="GK358" s="100"/>
      <c r="GL358" s="100"/>
      <c r="GM358" s="100"/>
      <c r="GN358" s="100"/>
      <c r="GO358" s="100"/>
      <c r="GP358" s="100"/>
      <c r="GQ358" s="100"/>
      <c r="GR358" s="100"/>
      <c r="GS358" s="100"/>
      <c r="GT358" s="100"/>
      <c r="GU358" s="100"/>
      <c r="GV358" s="100"/>
      <c r="GW358" s="100"/>
      <c r="GX358" s="100"/>
      <c r="GY358" s="100"/>
      <c r="GZ358" s="100"/>
      <c r="HA358" s="100"/>
      <c r="HB358" s="100"/>
      <c r="HC358" s="100"/>
      <c r="HD358" s="100"/>
      <c r="HE358" s="100"/>
      <c r="HF358" s="100"/>
      <c r="HG358" s="100"/>
      <c r="HH358" s="100"/>
      <c r="HI358" s="100"/>
      <c r="HJ358" s="100"/>
      <c r="HK358" s="100"/>
      <c r="HL358" s="100"/>
      <c r="HM358" s="100"/>
      <c r="HN358" s="100"/>
      <c r="HO358" s="100"/>
      <c r="HP358" s="100"/>
    </row>
    <row r="359" spans="1:224" s="101" customFormat="1">
      <c r="A359" s="119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100"/>
      <c r="BS359" s="100"/>
      <c r="BT359" s="100"/>
      <c r="BU359" s="10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  <c r="EO359" s="100"/>
      <c r="EP359" s="100"/>
      <c r="EQ359" s="100"/>
      <c r="ER359" s="100"/>
      <c r="ES359" s="100"/>
      <c r="ET359" s="100"/>
      <c r="EU359" s="100"/>
      <c r="EV359" s="100"/>
      <c r="EW359" s="100"/>
      <c r="EX359" s="100"/>
      <c r="EY359" s="100"/>
      <c r="EZ359" s="100"/>
      <c r="FA359" s="100"/>
      <c r="FB359" s="100"/>
      <c r="FC359" s="100"/>
      <c r="FD359" s="100"/>
      <c r="FE359" s="100"/>
      <c r="FF359" s="100"/>
      <c r="FG359" s="100"/>
      <c r="FH359" s="100"/>
      <c r="FI359" s="100"/>
      <c r="FJ359" s="100"/>
      <c r="FK359" s="100"/>
      <c r="FL359" s="100"/>
      <c r="FM359" s="100"/>
      <c r="FN359" s="100"/>
      <c r="FO359" s="100"/>
      <c r="FP359" s="100"/>
      <c r="FQ359" s="100"/>
      <c r="FR359" s="100"/>
      <c r="FS359" s="100"/>
      <c r="FT359" s="100"/>
      <c r="FU359" s="100"/>
      <c r="FV359" s="100"/>
      <c r="FW359" s="100"/>
      <c r="FX359" s="100"/>
      <c r="FY359" s="100"/>
      <c r="FZ359" s="100"/>
      <c r="GA359" s="100"/>
      <c r="GB359" s="100"/>
      <c r="GC359" s="100"/>
      <c r="GD359" s="100"/>
      <c r="GE359" s="100"/>
      <c r="GF359" s="100"/>
      <c r="GG359" s="100"/>
      <c r="GH359" s="100"/>
      <c r="GI359" s="100"/>
      <c r="GJ359" s="100"/>
      <c r="GK359" s="100"/>
      <c r="GL359" s="100"/>
      <c r="GM359" s="100"/>
      <c r="GN359" s="100"/>
      <c r="GO359" s="100"/>
      <c r="GP359" s="100"/>
      <c r="GQ359" s="100"/>
      <c r="GR359" s="100"/>
      <c r="GS359" s="100"/>
      <c r="GT359" s="100"/>
      <c r="GU359" s="100"/>
      <c r="GV359" s="100"/>
      <c r="GW359" s="100"/>
      <c r="GX359" s="100"/>
      <c r="GY359" s="100"/>
      <c r="GZ359" s="100"/>
      <c r="HA359" s="100"/>
      <c r="HB359" s="100"/>
      <c r="HC359" s="100"/>
      <c r="HD359" s="100"/>
      <c r="HE359" s="100"/>
      <c r="HF359" s="100"/>
      <c r="HG359" s="100"/>
      <c r="HH359" s="100"/>
      <c r="HI359" s="100"/>
      <c r="HJ359" s="100"/>
      <c r="HK359" s="100"/>
      <c r="HL359" s="100"/>
      <c r="HM359" s="100"/>
      <c r="HN359" s="100"/>
      <c r="HO359" s="100"/>
      <c r="HP359" s="100"/>
    </row>
    <row r="360" spans="1:224" s="101" customFormat="1">
      <c r="A360" s="119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  <c r="EO360" s="100"/>
      <c r="EP360" s="100"/>
      <c r="EQ360" s="100"/>
      <c r="ER360" s="100"/>
      <c r="ES360" s="100"/>
      <c r="ET360" s="100"/>
      <c r="EU360" s="100"/>
      <c r="EV360" s="100"/>
      <c r="EW360" s="100"/>
      <c r="EX360" s="100"/>
      <c r="EY360" s="100"/>
      <c r="EZ360" s="100"/>
      <c r="FA360" s="100"/>
      <c r="FB360" s="100"/>
      <c r="FC360" s="100"/>
      <c r="FD360" s="100"/>
      <c r="FE360" s="100"/>
      <c r="FF360" s="100"/>
      <c r="FG360" s="100"/>
      <c r="FH360" s="100"/>
      <c r="FI360" s="100"/>
      <c r="FJ360" s="100"/>
      <c r="FK360" s="100"/>
      <c r="FL360" s="100"/>
      <c r="FM360" s="100"/>
      <c r="FN360" s="100"/>
      <c r="FO360" s="100"/>
      <c r="FP360" s="100"/>
      <c r="FQ360" s="100"/>
      <c r="FR360" s="100"/>
      <c r="FS360" s="100"/>
      <c r="FT360" s="100"/>
      <c r="FU360" s="100"/>
      <c r="FV360" s="100"/>
      <c r="FW360" s="100"/>
      <c r="FX360" s="100"/>
      <c r="FY360" s="100"/>
      <c r="FZ360" s="100"/>
      <c r="GA360" s="100"/>
      <c r="GB360" s="100"/>
      <c r="GC360" s="100"/>
      <c r="GD360" s="100"/>
      <c r="GE360" s="100"/>
      <c r="GF360" s="100"/>
      <c r="GG360" s="100"/>
      <c r="GH360" s="100"/>
      <c r="GI360" s="100"/>
      <c r="GJ360" s="100"/>
      <c r="GK360" s="100"/>
      <c r="GL360" s="100"/>
      <c r="GM360" s="100"/>
      <c r="GN360" s="100"/>
      <c r="GO360" s="100"/>
      <c r="GP360" s="100"/>
      <c r="GQ360" s="100"/>
      <c r="GR360" s="100"/>
      <c r="GS360" s="100"/>
      <c r="GT360" s="100"/>
      <c r="GU360" s="100"/>
      <c r="GV360" s="100"/>
      <c r="GW360" s="100"/>
      <c r="GX360" s="100"/>
      <c r="GY360" s="100"/>
      <c r="GZ360" s="100"/>
      <c r="HA360" s="100"/>
      <c r="HB360" s="100"/>
      <c r="HC360" s="100"/>
      <c r="HD360" s="100"/>
      <c r="HE360" s="100"/>
      <c r="HF360" s="100"/>
      <c r="HG360" s="100"/>
      <c r="HH360" s="100"/>
      <c r="HI360" s="100"/>
      <c r="HJ360" s="100"/>
      <c r="HK360" s="100"/>
      <c r="HL360" s="100"/>
      <c r="HM360" s="100"/>
      <c r="HN360" s="100"/>
      <c r="HO360" s="100"/>
      <c r="HP360" s="100"/>
    </row>
    <row r="361" spans="1:224" s="101" customFormat="1">
      <c r="A361" s="119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100"/>
      <c r="BS361" s="100"/>
      <c r="BT361" s="100"/>
      <c r="BU361" s="10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  <c r="EO361" s="100"/>
      <c r="EP361" s="100"/>
      <c r="EQ361" s="100"/>
      <c r="ER361" s="100"/>
      <c r="ES361" s="100"/>
      <c r="ET361" s="100"/>
      <c r="EU361" s="100"/>
      <c r="EV361" s="100"/>
      <c r="EW361" s="100"/>
      <c r="EX361" s="100"/>
      <c r="EY361" s="100"/>
      <c r="EZ361" s="100"/>
      <c r="FA361" s="100"/>
      <c r="FB361" s="100"/>
      <c r="FC361" s="100"/>
      <c r="FD361" s="100"/>
      <c r="FE361" s="100"/>
      <c r="FF361" s="100"/>
      <c r="FG361" s="100"/>
      <c r="FH361" s="100"/>
      <c r="FI361" s="100"/>
      <c r="FJ361" s="100"/>
      <c r="FK361" s="100"/>
      <c r="FL361" s="100"/>
      <c r="FM361" s="100"/>
      <c r="FN361" s="100"/>
      <c r="FO361" s="100"/>
      <c r="FP361" s="100"/>
      <c r="FQ361" s="100"/>
      <c r="FR361" s="100"/>
      <c r="FS361" s="100"/>
      <c r="FT361" s="100"/>
      <c r="FU361" s="100"/>
      <c r="FV361" s="100"/>
      <c r="FW361" s="100"/>
      <c r="FX361" s="100"/>
      <c r="FY361" s="100"/>
      <c r="FZ361" s="100"/>
      <c r="GA361" s="100"/>
      <c r="GB361" s="100"/>
      <c r="GC361" s="100"/>
      <c r="GD361" s="100"/>
      <c r="GE361" s="100"/>
      <c r="GF361" s="100"/>
      <c r="GG361" s="100"/>
      <c r="GH361" s="100"/>
      <c r="GI361" s="100"/>
      <c r="GJ361" s="100"/>
      <c r="GK361" s="100"/>
      <c r="GL361" s="100"/>
      <c r="GM361" s="100"/>
      <c r="GN361" s="100"/>
      <c r="GO361" s="100"/>
      <c r="GP361" s="100"/>
      <c r="GQ361" s="100"/>
      <c r="GR361" s="100"/>
      <c r="GS361" s="100"/>
      <c r="GT361" s="100"/>
      <c r="GU361" s="100"/>
      <c r="GV361" s="100"/>
      <c r="GW361" s="100"/>
      <c r="GX361" s="100"/>
      <c r="GY361" s="100"/>
      <c r="GZ361" s="100"/>
      <c r="HA361" s="100"/>
      <c r="HB361" s="100"/>
      <c r="HC361" s="100"/>
      <c r="HD361" s="100"/>
      <c r="HE361" s="100"/>
      <c r="HF361" s="100"/>
      <c r="HG361" s="100"/>
      <c r="HH361" s="100"/>
      <c r="HI361" s="100"/>
      <c r="HJ361" s="100"/>
      <c r="HK361" s="100"/>
      <c r="HL361" s="100"/>
      <c r="HM361" s="100"/>
      <c r="HN361" s="100"/>
      <c r="HO361" s="100"/>
      <c r="HP361" s="100"/>
    </row>
    <row r="362" spans="1:224" s="101" customFormat="1">
      <c r="A362" s="119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100"/>
      <c r="BS362" s="100"/>
      <c r="BT362" s="100"/>
      <c r="BU362" s="10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  <c r="EO362" s="100"/>
      <c r="EP362" s="100"/>
      <c r="EQ362" s="100"/>
      <c r="ER362" s="100"/>
      <c r="ES362" s="100"/>
      <c r="ET362" s="100"/>
      <c r="EU362" s="100"/>
      <c r="EV362" s="100"/>
      <c r="EW362" s="100"/>
      <c r="EX362" s="100"/>
      <c r="EY362" s="100"/>
      <c r="EZ362" s="100"/>
      <c r="FA362" s="100"/>
      <c r="FB362" s="100"/>
      <c r="FC362" s="100"/>
      <c r="FD362" s="100"/>
      <c r="FE362" s="100"/>
      <c r="FF362" s="100"/>
      <c r="FG362" s="100"/>
      <c r="FH362" s="100"/>
      <c r="FI362" s="100"/>
      <c r="FJ362" s="100"/>
      <c r="FK362" s="100"/>
      <c r="FL362" s="100"/>
      <c r="FM362" s="100"/>
      <c r="FN362" s="100"/>
      <c r="FO362" s="100"/>
      <c r="FP362" s="100"/>
      <c r="FQ362" s="100"/>
      <c r="FR362" s="100"/>
      <c r="FS362" s="100"/>
      <c r="FT362" s="100"/>
      <c r="FU362" s="100"/>
      <c r="FV362" s="100"/>
      <c r="FW362" s="100"/>
      <c r="FX362" s="100"/>
      <c r="FY362" s="100"/>
      <c r="FZ362" s="100"/>
      <c r="GA362" s="100"/>
      <c r="GB362" s="100"/>
      <c r="GC362" s="100"/>
      <c r="GD362" s="100"/>
      <c r="GE362" s="100"/>
      <c r="GF362" s="100"/>
      <c r="GG362" s="100"/>
      <c r="GH362" s="100"/>
      <c r="GI362" s="100"/>
      <c r="GJ362" s="100"/>
      <c r="GK362" s="100"/>
      <c r="GL362" s="100"/>
      <c r="GM362" s="100"/>
      <c r="GN362" s="100"/>
      <c r="GO362" s="100"/>
      <c r="GP362" s="100"/>
      <c r="GQ362" s="100"/>
      <c r="GR362" s="100"/>
      <c r="GS362" s="100"/>
      <c r="GT362" s="100"/>
      <c r="GU362" s="100"/>
      <c r="GV362" s="100"/>
      <c r="GW362" s="100"/>
      <c r="GX362" s="100"/>
      <c r="GY362" s="100"/>
      <c r="GZ362" s="100"/>
      <c r="HA362" s="100"/>
      <c r="HB362" s="100"/>
      <c r="HC362" s="100"/>
      <c r="HD362" s="100"/>
      <c r="HE362" s="100"/>
      <c r="HF362" s="100"/>
      <c r="HG362" s="100"/>
      <c r="HH362" s="100"/>
      <c r="HI362" s="100"/>
      <c r="HJ362" s="100"/>
      <c r="HK362" s="100"/>
      <c r="HL362" s="100"/>
      <c r="HM362" s="100"/>
      <c r="HN362" s="100"/>
      <c r="HO362" s="100"/>
      <c r="HP362" s="100"/>
    </row>
    <row r="363" spans="1:224" s="101" customFormat="1">
      <c r="A363" s="119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  <c r="EO363" s="100"/>
      <c r="EP363" s="100"/>
      <c r="EQ363" s="100"/>
      <c r="ER363" s="100"/>
      <c r="ES363" s="100"/>
      <c r="ET363" s="100"/>
      <c r="EU363" s="100"/>
      <c r="EV363" s="100"/>
      <c r="EW363" s="100"/>
      <c r="EX363" s="100"/>
      <c r="EY363" s="100"/>
      <c r="EZ363" s="100"/>
      <c r="FA363" s="100"/>
      <c r="FB363" s="100"/>
      <c r="FC363" s="100"/>
      <c r="FD363" s="100"/>
      <c r="FE363" s="100"/>
      <c r="FF363" s="100"/>
      <c r="FG363" s="100"/>
      <c r="FH363" s="100"/>
      <c r="FI363" s="100"/>
      <c r="FJ363" s="100"/>
      <c r="FK363" s="100"/>
      <c r="FL363" s="100"/>
      <c r="FM363" s="100"/>
      <c r="FN363" s="100"/>
      <c r="FO363" s="100"/>
      <c r="FP363" s="100"/>
      <c r="FQ363" s="100"/>
      <c r="FR363" s="100"/>
      <c r="FS363" s="100"/>
      <c r="FT363" s="100"/>
      <c r="FU363" s="100"/>
      <c r="FV363" s="100"/>
      <c r="FW363" s="100"/>
      <c r="FX363" s="100"/>
      <c r="FY363" s="100"/>
      <c r="FZ363" s="100"/>
      <c r="GA363" s="100"/>
      <c r="GB363" s="100"/>
      <c r="GC363" s="100"/>
      <c r="GD363" s="100"/>
      <c r="GE363" s="100"/>
      <c r="GF363" s="100"/>
      <c r="GG363" s="100"/>
      <c r="GH363" s="100"/>
      <c r="GI363" s="100"/>
      <c r="GJ363" s="100"/>
      <c r="GK363" s="100"/>
      <c r="GL363" s="100"/>
      <c r="GM363" s="100"/>
      <c r="GN363" s="100"/>
      <c r="GO363" s="100"/>
      <c r="GP363" s="100"/>
      <c r="GQ363" s="100"/>
      <c r="GR363" s="100"/>
      <c r="GS363" s="100"/>
      <c r="GT363" s="100"/>
      <c r="GU363" s="100"/>
      <c r="GV363" s="100"/>
      <c r="GW363" s="100"/>
      <c r="GX363" s="100"/>
      <c r="GY363" s="100"/>
      <c r="GZ363" s="100"/>
      <c r="HA363" s="100"/>
      <c r="HB363" s="100"/>
      <c r="HC363" s="100"/>
      <c r="HD363" s="100"/>
      <c r="HE363" s="100"/>
      <c r="HF363" s="100"/>
      <c r="HG363" s="100"/>
      <c r="HH363" s="100"/>
      <c r="HI363" s="100"/>
      <c r="HJ363" s="100"/>
      <c r="HK363" s="100"/>
      <c r="HL363" s="100"/>
      <c r="HM363" s="100"/>
      <c r="HN363" s="100"/>
      <c r="HO363" s="100"/>
      <c r="HP363" s="100"/>
    </row>
    <row r="364" spans="1:224" s="101" customFormat="1">
      <c r="A364" s="119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100"/>
      <c r="BS364" s="100"/>
      <c r="BT364" s="100"/>
      <c r="BU364" s="100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  <c r="EO364" s="100"/>
      <c r="EP364" s="100"/>
      <c r="EQ364" s="100"/>
      <c r="ER364" s="100"/>
      <c r="ES364" s="100"/>
      <c r="ET364" s="100"/>
      <c r="EU364" s="100"/>
      <c r="EV364" s="100"/>
      <c r="EW364" s="100"/>
      <c r="EX364" s="100"/>
      <c r="EY364" s="100"/>
      <c r="EZ364" s="100"/>
      <c r="FA364" s="100"/>
      <c r="FB364" s="100"/>
      <c r="FC364" s="100"/>
      <c r="FD364" s="100"/>
      <c r="FE364" s="100"/>
      <c r="FF364" s="100"/>
      <c r="FG364" s="100"/>
      <c r="FH364" s="100"/>
      <c r="FI364" s="100"/>
      <c r="FJ364" s="100"/>
      <c r="FK364" s="100"/>
      <c r="FL364" s="100"/>
      <c r="FM364" s="100"/>
      <c r="FN364" s="100"/>
      <c r="FO364" s="100"/>
      <c r="FP364" s="100"/>
      <c r="FQ364" s="100"/>
      <c r="FR364" s="100"/>
      <c r="FS364" s="100"/>
      <c r="FT364" s="100"/>
      <c r="FU364" s="100"/>
      <c r="FV364" s="100"/>
      <c r="FW364" s="100"/>
      <c r="FX364" s="100"/>
      <c r="FY364" s="100"/>
      <c r="FZ364" s="100"/>
      <c r="GA364" s="100"/>
      <c r="GB364" s="100"/>
      <c r="GC364" s="100"/>
      <c r="GD364" s="100"/>
      <c r="GE364" s="100"/>
      <c r="GF364" s="100"/>
      <c r="GG364" s="100"/>
      <c r="GH364" s="100"/>
      <c r="GI364" s="100"/>
      <c r="GJ364" s="100"/>
      <c r="GK364" s="100"/>
      <c r="GL364" s="100"/>
      <c r="GM364" s="100"/>
      <c r="GN364" s="100"/>
      <c r="GO364" s="100"/>
      <c r="GP364" s="100"/>
      <c r="GQ364" s="100"/>
      <c r="GR364" s="100"/>
      <c r="GS364" s="100"/>
      <c r="GT364" s="100"/>
      <c r="GU364" s="100"/>
      <c r="GV364" s="100"/>
      <c r="GW364" s="100"/>
      <c r="GX364" s="100"/>
      <c r="GY364" s="100"/>
      <c r="GZ364" s="100"/>
      <c r="HA364" s="100"/>
      <c r="HB364" s="100"/>
      <c r="HC364" s="100"/>
      <c r="HD364" s="100"/>
      <c r="HE364" s="100"/>
      <c r="HF364" s="100"/>
      <c r="HG364" s="100"/>
      <c r="HH364" s="100"/>
      <c r="HI364" s="100"/>
      <c r="HJ364" s="100"/>
      <c r="HK364" s="100"/>
      <c r="HL364" s="100"/>
      <c r="HM364" s="100"/>
      <c r="HN364" s="100"/>
      <c r="HO364" s="100"/>
      <c r="HP364" s="100"/>
    </row>
    <row r="365" spans="1:224" s="101" customFormat="1">
      <c r="A365" s="119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100"/>
      <c r="BS365" s="100"/>
      <c r="BT365" s="100"/>
      <c r="BU365" s="100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  <c r="EO365" s="100"/>
      <c r="EP365" s="100"/>
      <c r="EQ365" s="100"/>
      <c r="ER365" s="100"/>
      <c r="ES365" s="100"/>
      <c r="ET365" s="100"/>
      <c r="EU365" s="100"/>
      <c r="EV365" s="100"/>
      <c r="EW365" s="100"/>
      <c r="EX365" s="100"/>
      <c r="EY365" s="100"/>
      <c r="EZ365" s="100"/>
      <c r="FA365" s="100"/>
      <c r="FB365" s="100"/>
      <c r="FC365" s="100"/>
      <c r="FD365" s="100"/>
      <c r="FE365" s="100"/>
      <c r="FF365" s="100"/>
      <c r="FG365" s="100"/>
      <c r="FH365" s="100"/>
      <c r="FI365" s="100"/>
      <c r="FJ365" s="100"/>
      <c r="FK365" s="100"/>
      <c r="FL365" s="100"/>
      <c r="FM365" s="100"/>
      <c r="FN365" s="100"/>
      <c r="FO365" s="100"/>
      <c r="FP365" s="100"/>
      <c r="FQ365" s="100"/>
      <c r="FR365" s="100"/>
      <c r="FS365" s="100"/>
      <c r="FT365" s="100"/>
      <c r="FU365" s="100"/>
      <c r="FV365" s="100"/>
      <c r="FW365" s="100"/>
      <c r="FX365" s="100"/>
      <c r="FY365" s="100"/>
      <c r="FZ365" s="100"/>
      <c r="GA365" s="100"/>
      <c r="GB365" s="100"/>
      <c r="GC365" s="100"/>
      <c r="GD365" s="100"/>
      <c r="GE365" s="100"/>
      <c r="GF365" s="100"/>
      <c r="GG365" s="100"/>
      <c r="GH365" s="100"/>
      <c r="GI365" s="100"/>
      <c r="GJ365" s="100"/>
      <c r="GK365" s="100"/>
      <c r="GL365" s="100"/>
      <c r="GM365" s="100"/>
      <c r="GN365" s="100"/>
      <c r="GO365" s="100"/>
      <c r="GP365" s="100"/>
      <c r="GQ365" s="100"/>
      <c r="GR365" s="100"/>
      <c r="GS365" s="100"/>
      <c r="GT365" s="100"/>
      <c r="GU365" s="100"/>
      <c r="GV365" s="100"/>
      <c r="GW365" s="100"/>
      <c r="GX365" s="100"/>
      <c r="GY365" s="100"/>
      <c r="GZ365" s="100"/>
      <c r="HA365" s="100"/>
      <c r="HB365" s="100"/>
      <c r="HC365" s="100"/>
      <c r="HD365" s="100"/>
      <c r="HE365" s="100"/>
      <c r="HF365" s="100"/>
      <c r="HG365" s="100"/>
      <c r="HH365" s="100"/>
      <c r="HI365" s="100"/>
      <c r="HJ365" s="100"/>
      <c r="HK365" s="100"/>
      <c r="HL365" s="100"/>
      <c r="HM365" s="100"/>
      <c r="HN365" s="100"/>
      <c r="HO365" s="100"/>
      <c r="HP365" s="100"/>
    </row>
    <row r="366" spans="1:224" s="101" customFormat="1">
      <c r="A366" s="119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100"/>
      <c r="BS366" s="100"/>
      <c r="BT366" s="100"/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  <c r="EO366" s="100"/>
      <c r="EP366" s="100"/>
      <c r="EQ366" s="100"/>
      <c r="ER366" s="100"/>
      <c r="ES366" s="100"/>
      <c r="ET366" s="100"/>
      <c r="EU366" s="100"/>
      <c r="EV366" s="100"/>
      <c r="EW366" s="100"/>
      <c r="EX366" s="100"/>
      <c r="EY366" s="100"/>
      <c r="EZ366" s="100"/>
      <c r="FA366" s="100"/>
      <c r="FB366" s="100"/>
      <c r="FC366" s="100"/>
      <c r="FD366" s="100"/>
      <c r="FE366" s="100"/>
      <c r="FF366" s="100"/>
      <c r="FG366" s="100"/>
      <c r="FH366" s="100"/>
      <c r="FI366" s="100"/>
      <c r="FJ366" s="100"/>
      <c r="FK366" s="100"/>
      <c r="FL366" s="100"/>
      <c r="FM366" s="100"/>
      <c r="FN366" s="100"/>
      <c r="FO366" s="100"/>
      <c r="FP366" s="100"/>
      <c r="FQ366" s="100"/>
      <c r="FR366" s="100"/>
      <c r="FS366" s="100"/>
      <c r="FT366" s="100"/>
      <c r="FU366" s="100"/>
      <c r="FV366" s="100"/>
      <c r="FW366" s="100"/>
      <c r="FX366" s="100"/>
      <c r="FY366" s="100"/>
      <c r="FZ366" s="100"/>
      <c r="GA366" s="100"/>
      <c r="GB366" s="100"/>
      <c r="GC366" s="100"/>
      <c r="GD366" s="100"/>
      <c r="GE366" s="100"/>
      <c r="GF366" s="100"/>
      <c r="GG366" s="100"/>
      <c r="GH366" s="100"/>
      <c r="GI366" s="100"/>
      <c r="GJ366" s="100"/>
      <c r="GK366" s="100"/>
      <c r="GL366" s="100"/>
      <c r="GM366" s="100"/>
      <c r="GN366" s="100"/>
      <c r="GO366" s="100"/>
      <c r="GP366" s="100"/>
      <c r="GQ366" s="100"/>
      <c r="GR366" s="100"/>
      <c r="GS366" s="100"/>
      <c r="GT366" s="100"/>
      <c r="GU366" s="100"/>
      <c r="GV366" s="100"/>
      <c r="GW366" s="100"/>
      <c r="GX366" s="100"/>
      <c r="GY366" s="100"/>
      <c r="GZ366" s="100"/>
      <c r="HA366" s="100"/>
      <c r="HB366" s="100"/>
      <c r="HC366" s="100"/>
      <c r="HD366" s="100"/>
      <c r="HE366" s="100"/>
      <c r="HF366" s="100"/>
      <c r="HG366" s="100"/>
      <c r="HH366" s="100"/>
      <c r="HI366" s="100"/>
      <c r="HJ366" s="100"/>
      <c r="HK366" s="100"/>
      <c r="HL366" s="100"/>
      <c r="HM366" s="100"/>
      <c r="HN366" s="100"/>
      <c r="HO366" s="100"/>
      <c r="HP366" s="100"/>
    </row>
    <row r="367" spans="1:224" s="101" customFormat="1">
      <c r="A367" s="119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100"/>
      <c r="BS367" s="100"/>
      <c r="BT367" s="100"/>
      <c r="BU367" s="100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  <c r="EO367" s="100"/>
      <c r="EP367" s="100"/>
      <c r="EQ367" s="100"/>
      <c r="ER367" s="100"/>
      <c r="ES367" s="100"/>
      <c r="ET367" s="100"/>
      <c r="EU367" s="100"/>
      <c r="EV367" s="100"/>
      <c r="EW367" s="100"/>
      <c r="EX367" s="100"/>
      <c r="EY367" s="100"/>
      <c r="EZ367" s="100"/>
      <c r="FA367" s="100"/>
      <c r="FB367" s="100"/>
      <c r="FC367" s="100"/>
      <c r="FD367" s="100"/>
      <c r="FE367" s="100"/>
      <c r="FF367" s="100"/>
      <c r="FG367" s="100"/>
      <c r="FH367" s="100"/>
      <c r="FI367" s="100"/>
      <c r="FJ367" s="100"/>
      <c r="FK367" s="100"/>
      <c r="FL367" s="100"/>
      <c r="FM367" s="100"/>
      <c r="FN367" s="100"/>
      <c r="FO367" s="100"/>
      <c r="FP367" s="100"/>
      <c r="FQ367" s="100"/>
      <c r="FR367" s="100"/>
      <c r="FS367" s="100"/>
      <c r="FT367" s="100"/>
      <c r="FU367" s="100"/>
      <c r="FV367" s="100"/>
      <c r="FW367" s="100"/>
      <c r="FX367" s="100"/>
      <c r="FY367" s="100"/>
      <c r="FZ367" s="100"/>
      <c r="GA367" s="100"/>
      <c r="GB367" s="100"/>
      <c r="GC367" s="100"/>
      <c r="GD367" s="100"/>
      <c r="GE367" s="100"/>
      <c r="GF367" s="100"/>
      <c r="GG367" s="100"/>
      <c r="GH367" s="100"/>
      <c r="GI367" s="100"/>
      <c r="GJ367" s="100"/>
      <c r="GK367" s="100"/>
      <c r="GL367" s="100"/>
      <c r="GM367" s="100"/>
      <c r="GN367" s="100"/>
      <c r="GO367" s="100"/>
      <c r="GP367" s="100"/>
      <c r="GQ367" s="100"/>
      <c r="GR367" s="100"/>
      <c r="GS367" s="100"/>
      <c r="GT367" s="100"/>
      <c r="GU367" s="100"/>
      <c r="GV367" s="100"/>
      <c r="GW367" s="100"/>
      <c r="GX367" s="100"/>
      <c r="GY367" s="100"/>
      <c r="GZ367" s="100"/>
      <c r="HA367" s="100"/>
      <c r="HB367" s="100"/>
      <c r="HC367" s="100"/>
      <c r="HD367" s="100"/>
      <c r="HE367" s="100"/>
      <c r="HF367" s="100"/>
      <c r="HG367" s="100"/>
      <c r="HH367" s="100"/>
      <c r="HI367" s="100"/>
      <c r="HJ367" s="100"/>
      <c r="HK367" s="100"/>
      <c r="HL367" s="100"/>
      <c r="HM367" s="100"/>
      <c r="HN367" s="100"/>
      <c r="HO367" s="100"/>
      <c r="HP367" s="100"/>
    </row>
    <row r="368" spans="1:224" s="101" customFormat="1">
      <c r="A368" s="119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0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  <c r="EO368" s="100"/>
      <c r="EP368" s="100"/>
      <c r="EQ368" s="100"/>
      <c r="ER368" s="100"/>
      <c r="ES368" s="100"/>
      <c r="ET368" s="100"/>
      <c r="EU368" s="100"/>
      <c r="EV368" s="100"/>
      <c r="EW368" s="100"/>
      <c r="EX368" s="100"/>
      <c r="EY368" s="100"/>
      <c r="EZ368" s="100"/>
      <c r="FA368" s="100"/>
      <c r="FB368" s="100"/>
      <c r="FC368" s="100"/>
      <c r="FD368" s="100"/>
      <c r="FE368" s="100"/>
      <c r="FF368" s="100"/>
      <c r="FG368" s="100"/>
      <c r="FH368" s="100"/>
      <c r="FI368" s="100"/>
      <c r="FJ368" s="100"/>
      <c r="FK368" s="100"/>
      <c r="FL368" s="100"/>
      <c r="FM368" s="100"/>
      <c r="FN368" s="100"/>
      <c r="FO368" s="100"/>
      <c r="FP368" s="100"/>
      <c r="FQ368" s="100"/>
      <c r="FR368" s="100"/>
      <c r="FS368" s="100"/>
      <c r="FT368" s="100"/>
      <c r="FU368" s="100"/>
      <c r="FV368" s="100"/>
      <c r="FW368" s="100"/>
      <c r="FX368" s="100"/>
      <c r="FY368" s="100"/>
      <c r="FZ368" s="100"/>
      <c r="GA368" s="100"/>
      <c r="GB368" s="100"/>
      <c r="GC368" s="100"/>
      <c r="GD368" s="100"/>
      <c r="GE368" s="100"/>
      <c r="GF368" s="100"/>
      <c r="GG368" s="100"/>
      <c r="GH368" s="100"/>
      <c r="GI368" s="100"/>
      <c r="GJ368" s="100"/>
      <c r="GK368" s="100"/>
      <c r="GL368" s="100"/>
      <c r="GM368" s="100"/>
      <c r="GN368" s="100"/>
      <c r="GO368" s="100"/>
      <c r="GP368" s="100"/>
      <c r="GQ368" s="100"/>
      <c r="GR368" s="100"/>
      <c r="GS368" s="100"/>
      <c r="GT368" s="100"/>
      <c r="GU368" s="100"/>
      <c r="GV368" s="100"/>
      <c r="GW368" s="100"/>
      <c r="GX368" s="100"/>
      <c r="GY368" s="100"/>
      <c r="GZ368" s="100"/>
      <c r="HA368" s="100"/>
      <c r="HB368" s="100"/>
      <c r="HC368" s="100"/>
      <c r="HD368" s="100"/>
      <c r="HE368" s="100"/>
      <c r="HF368" s="100"/>
      <c r="HG368" s="100"/>
      <c r="HH368" s="100"/>
      <c r="HI368" s="100"/>
      <c r="HJ368" s="100"/>
      <c r="HK368" s="100"/>
      <c r="HL368" s="100"/>
      <c r="HM368" s="100"/>
      <c r="HN368" s="100"/>
      <c r="HO368" s="100"/>
      <c r="HP368" s="100"/>
    </row>
    <row r="369" spans="1:224" s="101" customFormat="1">
      <c r="A369" s="119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100"/>
      <c r="BS369" s="100"/>
      <c r="BT369" s="100"/>
      <c r="BU369" s="100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  <c r="EO369" s="100"/>
      <c r="EP369" s="100"/>
      <c r="EQ369" s="100"/>
      <c r="ER369" s="100"/>
      <c r="ES369" s="100"/>
      <c r="ET369" s="100"/>
      <c r="EU369" s="100"/>
      <c r="EV369" s="100"/>
      <c r="EW369" s="100"/>
      <c r="EX369" s="100"/>
      <c r="EY369" s="100"/>
      <c r="EZ369" s="100"/>
      <c r="FA369" s="100"/>
      <c r="FB369" s="100"/>
      <c r="FC369" s="100"/>
      <c r="FD369" s="100"/>
      <c r="FE369" s="100"/>
      <c r="FF369" s="100"/>
      <c r="FG369" s="100"/>
      <c r="FH369" s="100"/>
      <c r="FI369" s="100"/>
      <c r="FJ369" s="100"/>
      <c r="FK369" s="100"/>
      <c r="FL369" s="100"/>
      <c r="FM369" s="100"/>
      <c r="FN369" s="100"/>
      <c r="FO369" s="100"/>
      <c r="FP369" s="100"/>
      <c r="FQ369" s="100"/>
      <c r="FR369" s="100"/>
      <c r="FS369" s="100"/>
      <c r="FT369" s="100"/>
      <c r="FU369" s="100"/>
      <c r="FV369" s="100"/>
      <c r="FW369" s="100"/>
      <c r="FX369" s="100"/>
      <c r="FY369" s="100"/>
      <c r="FZ369" s="100"/>
      <c r="GA369" s="100"/>
      <c r="GB369" s="100"/>
      <c r="GC369" s="100"/>
      <c r="GD369" s="100"/>
      <c r="GE369" s="100"/>
      <c r="GF369" s="100"/>
      <c r="GG369" s="100"/>
      <c r="GH369" s="100"/>
      <c r="GI369" s="100"/>
      <c r="GJ369" s="100"/>
      <c r="GK369" s="100"/>
      <c r="GL369" s="100"/>
      <c r="GM369" s="100"/>
      <c r="GN369" s="100"/>
      <c r="GO369" s="100"/>
      <c r="GP369" s="100"/>
      <c r="GQ369" s="100"/>
      <c r="GR369" s="100"/>
      <c r="GS369" s="100"/>
      <c r="GT369" s="100"/>
      <c r="GU369" s="100"/>
      <c r="GV369" s="100"/>
      <c r="GW369" s="100"/>
      <c r="GX369" s="100"/>
      <c r="GY369" s="100"/>
      <c r="GZ369" s="100"/>
      <c r="HA369" s="100"/>
      <c r="HB369" s="100"/>
      <c r="HC369" s="100"/>
      <c r="HD369" s="100"/>
      <c r="HE369" s="100"/>
      <c r="HF369" s="100"/>
      <c r="HG369" s="100"/>
      <c r="HH369" s="100"/>
      <c r="HI369" s="100"/>
      <c r="HJ369" s="100"/>
      <c r="HK369" s="100"/>
      <c r="HL369" s="100"/>
      <c r="HM369" s="100"/>
      <c r="HN369" s="100"/>
      <c r="HO369" s="100"/>
      <c r="HP369" s="100"/>
    </row>
    <row r="370" spans="1:224" s="101" customFormat="1">
      <c r="A370" s="119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100"/>
      <c r="BS370" s="100"/>
      <c r="BT370" s="100"/>
      <c r="BU370" s="100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  <c r="EO370" s="100"/>
      <c r="EP370" s="100"/>
      <c r="EQ370" s="100"/>
      <c r="ER370" s="100"/>
      <c r="ES370" s="100"/>
      <c r="ET370" s="100"/>
      <c r="EU370" s="100"/>
      <c r="EV370" s="100"/>
      <c r="EW370" s="100"/>
      <c r="EX370" s="100"/>
      <c r="EY370" s="100"/>
      <c r="EZ370" s="100"/>
      <c r="FA370" s="100"/>
      <c r="FB370" s="100"/>
      <c r="FC370" s="100"/>
      <c r="FD370" s="100"/>
      <c r="FE370" s="100"/>
      <c r="FF370" s="100"/>
      <c r="FG370" s="100"/>
      <c r="FH370" s="100"/>
      <c r="FI370" s="100"/>
      <c r="FJ370" s="100"/>
      <c r="FK370" s="100"/>
      <c r="FL370" s="100"/>
      <c r="FM370" s="100"/>
      <c r="FN370" s="100"/>
      <c r="FO370" s="100"/>
      <c r="FP370" s="100"/>
      <c r="FQ370" s="100"/>
      <c r="FR370" s="100"/>
      <c r="FS370" s="100"/>
      <c r="FT370" s="100"/>
      <c r="FU370" s="100"/>
      <c r="FV370" s="100"/>
      <c r="FW370" s="100"/>
      <c r="FX370" s="100"/>
      <c r="FY370" s="100"/>
      <c r="FZ370" s="100"/>
      <c r="GA370" s="100"/>
      <c r="GB370" s="100"/>
      <c r="GC370" s="100"/>
      <c r="GD370" s="100"/>
      <c r="GE370" s="100"/>
      <c r="GF370" s="100"/>
      <c r="GG370" s="100"/>
      <c r="GH370" s="100"/>
      <c r="GI370" s="100"/>
      <c r="GJ370" s="100"/>
      <c r="GK370" s="100"/>
      <c r="GL370" s="100"/>
      <c r="GM370" s="100"/>
      <c r="GN370" s="100"/>
      <c r="GO370" s="100"/>
      <c r="GP370" s="100"/>
      <c r="GQ370" s="100"/>
      <c r="GR370" s="100"/>
      <c r="GS370" s="100"/>
      <c r="GT370" s="100"/>
      <c r="GU370" s="100"/>
      <c r="GV370" s="100"/>
      <c r="GW370" s="100"/>
      <c r="GX370" s="100"/>
      <c r="GY370" s="100"/>
      <c r="GZ370" s="100"/>
      <c r="HA370" s="100"/>
      <c r="HB370" s="100"/>
      <c r="HC370" s="100"/>
      <c r="HD370" s="100"/>
      <c r="HE370" s="100"/>
      <c r="HF370" s="100"/>
      <c r="HG370" s="100"/>
      <c r="HH370" s="100"/>
      <c r="HI370" s="100"/>
      <c r="HJ370" s="100"/>
      <c r="HK370" s="100"/>
      <c r="HL370" s="100"/>
      <c r="HM370" s="100"/>
      <c r="HN370" s="100"/>
      <c r="HO370" s="100"/>
      <c r="HP370" s="100"/>
    </row>
    <row r="371" spans="1:224" s="101" customFormat="1">
      <c r="A371" s="119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100"/>
      <c r="BS371" s="100"/>
      <c r="BT371" s="100"/>
      <c r="BU371" s="100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  <c r="EO371" s="100"/>
      <c r="EP371" s="100"/>
      <c r="EQ371" s="100"/>
      <c r="ER371" s="100"/>
      <c r="ES371" s="100"/>
      <c r="ET371" s="100"/>
      <c r="EU371" s="100"/>
      <c r="EV371" s="100"/>
      <c r="EW371" s="100"/>
      <c r="EX371" s="100"/>
      <c r="EY371" s="100"/>
      <c r="EZ371" s="100"/>
      <c r="FA371" s="100"/>
      <c r="FB371" s="100"/>
      <c r="FC371" s="100"/>
      <c r="FD371" s="100"/>
      <c r="FE371" s="100"/>
      <c r="FF371" s="100"/>
      <c r="FG371" s="100"/>
      <c r="FH371" s="100"/>
      <c r="FI371" s="100"/>
      <c r="FJ371" s="100"/>
      <c r="FK371" s="100"/>
      <c r="FL371" s="100"/>
      <c r="FM371" s="100"/>
      <c r="FN371" s="100"/>
      <c r="FO371" s="100"/>
      <c r="FP371" s="100"/>
      <c r="FQ371" s="100"/>
      <c r="FR371" s="100"/>
      <c r="FS371" s="100"/>
      <c r="FT371" s="100"/>
      <c r="FU371" s="100"/>
      <c r="FV371" s="100"/>
      <c r="FW371" s="100"/>
      <c r="FX371" s="100"/>
      <c r="FY371" s="100"/>
      <c r="FZ371" s="100"/>
      <c r="GA371" s="100"/>
      <c r="GB371" s="100"/>
      <c r="GC371" s="100"/>
      <c r="GD371" s="100"/>
      <c r="GE371" s="100"/>
      <c r="GF371" s="100"/>
      <c r="GG371" s="100"/>
      <c r="GH371" s="100"/>
      <c r="GI371" s="100"/>
      <c r="GJ371" s="100"/>
      <c r="GK371" s="100"/>
      <c r="GL371" s="100"/>
      <c r="GM371" s="100"/>
      <c r="GN371" s="100"/>
      <c r="GO371" s="100"/>
      <c r="GP371" s="100"/>
      <c r="GQ371" s="100"/>
      <c r="GR371" s="100"/>
      <c r="GS371" s="100"/>
      <c r="GT371" s="100"/>
      <c r="GU371" s="100"/>
      <c r="GV371" s="100"/>
      <c r="GW371" s="100"/>
      <c r="GX371" s="100"/>
      <c r="GY371" s="100"/>
      <c r="GZ371" s="100"/>
      <c r="HA371" s="100"/>
      <c r="HB371" s="100"/>
      <c r="HC371" s="100"/>
      <c r="HD371" s="100"/>
      <c r="HE371" s="100"/>
      <c r="HF371" s="100"/>
      <c r="HG371" s="100"/>
      <c r="HH371" s="100"/>
      <c r="HI371" s="100"/>
      <c r="HJ371" s="100"/>
      <c r="HK371" s="100"/>
      <c r="HL371" s="100"/>
      <c r="HM371" s="100"/>
      <c r="HN371" s="100"/>
      <c r="HO371" s="100"/>
      <c r="HP371" s="100"/>
    </row>
    <row r="372" spans="1:224" s="101" customFormat="1">
      <c r="A372" s="119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100"/>
      <c r="BS372" s="100"/>
      <c r="BT372" s="100"/>
      <c r="BU372" s="100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  <c r="EO372" s="100"/>
      <c r="EP372" s="100"/>
      <c r="EQ372" s="100"/>
      <c r="ER372" s="100"/>
      <c r="ES372" s="100"/>
      <c r="ET372" s="100"/>
      <c r="EU372" s="100"/>
      <c r="EV372" s="100"/>
      <c r="EW372" s="100"/>
      <c r="EX372" s="100"/>
      <c r="EY372" s="100"/>
      <c r="EZ372" s="100"/>
      <c r="FA372" s="100"/>
      <c r="FB372" s="100"/>
      <c r="FC372" s="100"/>
      <c r="FD372" s="100"/>
      <c r="FE372" s="100"/>
      <c r="FF372" s="100"/>
      <c r="FG372" s="100"/>
      <c r="FH372" s="100"/>
      <c r="FI372" s="100"/>
      <c r="FJ372" s="100"/>
      <c r="FK372" s="100"/>
      <c r="FL372" s="100"/>
      <c r="FM372" s="100"/>
      <c r="FN372" s="100"/>
      <c r="FO372" s="100"/>
      <c r="FP372" s="100"/>
      <c r="FQ372" s="100"/>
      <c r="FR372" s="100"/>
      <c r="FS372" s="100"/>
      <c r="FT372" s="100"/>
      <c r="FU372" s="100"/>
      <c r="FV372" s="100"/>
      <c r="FW372" s="100"/>
      <c r="FX372" s="100"/>
      <c r="FY372" s="100"/>
      <c r="FZ372" s="100"/>
      <c r="GA372" s="100"/>
      <c r="GB372" s="100"/>
      <c r="GC372" s="100"/>
      <c r="GD372" s="100"/>
      <c r="GE372" s="100"/>
      <c r="GF372" s="100"/>
      <c r="GG372" s="100"/>
      <c r="GH372" s="100"/>
      <c r="GI372" s="100"/>
      <c r="GJ372" s="100"/>
      <c r="GK372" s="100"/>
      <c r="GL372" s="100"/>
      <c r="GM372" s="100"/>
      <c r="GN372" s="100"/>
      <c r="GO372" s="100"/>
      <c r="GP372" s="100"/>
      <c r="GQ372" s="100"/>
      <c r="GR372" s="100"/>
      <c r="GS372" s="100"/>
      <c r="GT372" s="100"/>
      <c r="GU372" s="100"/>
      <c r="GV372" s="100"/>
      <c r="GW372" s="100"/>
      <c r="GX372" s="100"/>
      <c r="GY372" s="100"/>
      <c r="GZ372" s="100"/>
      <c r="HA372" s="100"/>
      <c r="HB372" s="100"/>
      <c r="HC372" s="100"/>
      <c r="HD372" s="100"/>
      <c r="HE372" s="100"/>
      <c r="HF372" s="100"/>
      <c r="HG372" s="100"/>
      <c r="HH372" s="100"/>
      <c r="HI372" s="100"/>
      <c r="HJ372" s="100"/>
      <c r="HK372" s="100"/>
      <c r="HL372" s="100"/>
      <c r="HM372" s="100"/>
      <c r="HN372" s="100"/>
      <c r="HO372" s="100"/>
      <c r="HP372" s="100"/>
    </row>
    <row r="373" spans="1:224" s="101" customFormat="1">
      <c r="A373" s="119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100"/>
      <c r="BS373" s="100"/>
      <c r="BT373" s="100"/>
      <c r="BU373" s="100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  <c r="EO373" s="100"/>
      <c r="EP373" s="100"/>
      <c r="EQ373" s="100"/>
      <c r="ER373" s="100"/>
      <c r="ES373" s="100"/>
      <c r="ET373" s="100"/>
      <c r="EU373" s="100"/>
      <c r="EV373" s="100"/>
      <c r="EW373" s="100"/>
      <c r="EX373" s="100"/>
      <c r="EY373" s="100"/>
      <c r="EZ373" s="100"/>
      <c r="FA373" s="100"/>
      <c r="FB373" s="100"/>
      <c r="FC373" s="100"/>
      <c r="FD373" s="100"/>
      <c r="FE373" s="100"/>
      <c r="FF373" s="100"/>
      <c r="FG373" s="100"/>
      <c r="FH373" s="100"/>
      <c r="FI373" s="100"/>
      <c r="FJ373" s="100"/>
      <c r="FK373" s="100"/>
      <c r="FL373" s="100"/>
      <c r="FM373" s="100"/>
      <c r="FN373" s="100"/>
      <c r="FO373" s="100"/>
      <c r="FP373" s="100"/>
      <c r="FQ373" s="100"/>
      <c r="FR373" s="100"/>
      <c r="FS373" s="100"/>
      <c r="FT373" s="100"/>
      <c r="FU373" s="100"/>
      <c r="FV373" s="100"/>
      <c r="FW373" s="100"/>
      <c r="FX373" s="100"/>
      <c r="FY373" s="100"/>
      <c r="FZ373" s="100"/>
      <c r="GA373" s="100"/>
      <c r="GB373" s="100"/>
      <c r="GC373" s="100"/>
      <c r="GD373" s="100"/>
      <c r="GE373" s="100"/>
      <c r="GF373" s="100"/>
      <c r="GG373" s="100"/>
      <c r="GH373" s="100"/>
      <c r="GI373" s="100"/>
      <c r="GJ373" s="100"/>
      <c r="GK373" s="100"/>
      <c r="GL373" s="100"/>
      <c r="GM373" s="100"/>
      <c r="GN373" s="100"/>
      <c r="GO373" s="100"/>
      <c r="GP373" s="100"/>
      <c r="GQ373" s="100"/>
      <c r="GR373" s="100"/>
      <c r="GS373" s="100"/>
      <c r="GT373" s="100"/>
      <c r="GU373" s="100"/>
      <c r="GV373" s="100"/>
      <c r="GW373" s="100"/>
      <c r="GX373" s="100"/>
      <c r="GY373" s="100"/>
      <c r="GZ373" s="100"/>
      <c r="HA373" s="100"/>
      <c r="HB373" s="100"/>
      <c r="HC373" s="100"/>
      <c r="HD373" s="100"/>
      <c r="HE373" s="100"/>
      <c r="HF373" s="100"/>
      <c r="HG373" s="100"/>
      <c r="HH373" s="100"/>
      <c r="HI373" s="100"/>
      <c r="HJ373" s="100"/>
      <c r="HK373" s="100"/>
      <c r="HL373" s="100"/>
      <c r="HM373" s="100"/>
      <c r="HN373" s="100"/>
      <c r="HO373" s="100"/>
      <c r="HP373" s="100"/>
    </row>
    <row r="374" spans="1:224" s="101" customFormat="1">
      <c r="A374" s="119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  <c r="EO374" s="100"/>
      <c r="EP374" s="100"/>
      <c r="EQ374" s="100"/>
      <c r="ER374" s="100"/>
      <c r="ES374" s="100"/>
      <c r="ET374" s="100"/>
      <c r="EU374" s="100"/>
      <c r="EV374" s="100"/>
      <c r="EW374" s="100"/>
      <c r="EX374" s="100"/>
      <c r="EY374" s="100"/>
      <c r="EZ374" s="100"/>
      <c r="FA374" s="100"/>
      <c r="FB374" s="100"/>
      <c r="FC374" s="100"/>
      <c r="FD374" s="100"/>
      <c r="FE374" s="100"/>
      <c r="FF374" s="100"/>
      <c r="FG374" s="100"/>
      <c r="FH374" s="100"/>
      <c r="FI374" s="100"/>
      <c r="FJ374" s="100"/>
      <c r="FK374" s="100"/>
      <c r="FL374" s="100"/>
      <c r="FM374" s="100"/>
      <c r="FN374" s="100"/>
      <c r="FO374" s="100"/>
      <c r="FP374" s="100"/>
      <c r="FQ374" s="100"/>
      <c r="FR374" s="100"/>
      <c r="FS374" s="100"/>
      <c r="FT374" s="100"/>
      <c r="FU374" s="100"/>
      <c r="FV374" s="100"/>
      <c r="FW374" s="100"/>
      <c r="FX374" s="100"/>
      <c r="FY374" s="100"/>
      <c r="FZ374" s="100"/>
      <c r="GA374" s="100"/>
      <c r="GB374" s="100"/>
      <c r="GC374" s="100"/>
      <c r="GD374" s="100"/>
      <c r="GE374" s="100"/>
      <c r="GF374" s="100"/>
      <c r="GG374" s="100"/>
      <c r="GH374" s="100"/>
      <c r="GI374" s="100"/>
      <c r="GJ374" s="100"/>
      <c r="GK374" s="100"/>
      <c r="GL374" s="100"/>
      <c r="GM374" s="100"/>
      <c r="GN374" s="100"/>
      <c r="GO374" s="100"/>
      <c r="GP374" s="100"/>
      <c r="GQ374" s="100"/>
      <c r="GR374" s="100"/>
      <c r="GS374" s="100"/>
      <c r="GT374" s="100"/>
      <c r="GU374" s="100"/>
      <c r="GV374" s="100"/>
      <c r="GW374" s="100"/>
      <c r="GX374" s="100"/>
      <c r="GY374" s="100"/>
      <c r="GZ374" s="100"/>
      <c r="HA374" s="100"/>
      <c r="HB374" s="100"/>
      <c r="HC374" s="100"/>
      <c r="HD374" s="100"/>
      <c r="HE374" s="100"/>
      <c r="HF374" s="100"/>
      <c r="HG374" s="100"/>
      <c r="HH374" s="100"/>
      <c r="HI374" s="100"/>
      <c r="HJ374" s="100"/>
      <c r="HK374" s="100"/>
      <c r="HL374" s="100"/>
      <c r="HM374" s="100"/>
      <c r="HN374" s="100"/>
      <c r="HO374" s="100"/>
      <c r="HP374" s="100"/>
    </row>
    <row r="375" spans="1:224" s="101" customFormat="1">
      <c r="A375" s="119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  <c r="EO375" s="100"/>
      <c r="EP375" s="100"/>
      <c r="EQ375" s="100"/>
      <c r="ER375" s="100"/>
      <c r="ES375" s="100"/>
      <c r="ET375" s="100"/>
      <c r="EU375" s="100"/>
      <c r="EV375" s="100"/>
      <c r="EW375" s="100"/>
      <c r="EX375" s="100"/>
      <c r="EY375" s="100"/>
      <c r="EZ375" s="100"/>
      <c r="FA375" s="100"/>
      <c r="FB375" s="100"/>
      <c r="FC375" s="100"/>
      <c r="FD375" s="100"/>
      <c r="FE375" s="100"/>
      <c r="FF375" s="100"/>
      <c r="FG375" s="100"/>
      <c r="FH375" s="100"/>
      <c r="FI375" s="100"/>
      <c r="FJ375" s="100"/>
      <c r="FK375" s="100"/>
      <c r="FL375" s="100"/>
      <c r="FM375" s="100"/>
      <c r="FN375" s="100"/>
      <c r="FO375" s="100"/>
      <c r="FP375" s="100"/>
      <c r="FQ375" s="100"/>
      <c r="FR375" s="100"/>
      <c r="FS375" s="100"/>
      <c r="FT375" s="100"/>
      <c r="FU375" s="100"/>
      <c r="FV375" s="100"/>
      <c r="FW375" s="100"/>
      <c r="FX375" s="100"/>
      <c r="FY375" s="100"/>
      <c r="FZ375" s="100"/>
      <c r="GA375" s="100"/>
      <c r="GB375" s="100"/>
      <c r="GC375" s="100"/>
      <c r="GD375" s="100"/>
      <c r="GE375" s="100"/>
      <c r="GF375" s="100"/>
      <c r="GG375" s="100"/>
      <c r="GH375" s="100"/>
      <c r="GI375" s="100"/>
      <c r="GJ375" s="100"/>
      <c r="GK375" s="100"/>
      <c r="GL375" s="100"/>
      <c r="GM375" s="100"/>
      <c r="GN375" s="100"/>
      <c r="GO375" s="100"/>
      <c r="GP375" s="100"/>
      <c r="GQ375" s="100"/>
      <c r="GR375" s="100"/>
      <c r="GS375" s="100"/>
      <c r="GT375" s="100"/>
      <c r="GU375" s="100"/>
      <c r="GV375" s="100"/>
      <c r="GW375" s="100"/>
      <c r="GX375" s="100"/>
      <c r="GY375" s="100"/>
      <c r="GZ375" s="100"/>
      <c r="HA375" s="100"/>
      <c r="HB375" s="100"/>
      <c r="HC375" s="100"/>
      <c r="HD375" s="100"/>
      <c r="HE375" s="100"/>
      <c r="HF375" s="100"/>
      <c r="HG375" s="100"/>
      <c r="HH375" s="100"/>
      <c r="HI375" s="100"/>
      <c r="HJ375" s="100"/>
      <c r="HK375" s="100"/>
      <c r="HL375" s="100"/>
      <c r="HM375" s="100"/>
      <c r="HN375" s="100"/>
      <c r="HO375" s="100"/>
      <c r="HP375" s="100"/>
    </row>
    <row r="376" spans="1:224" s="101" customFormat="1">
      <c r="A376" s="119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100"/>
      <c r="BS376" s="100"/>
      <c r="BT376" s="100"/>
      <c r="BU376" s="100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  <c r="EO376" s="100"/>
      <c r="EP376" s="100"/>
      <c r="EQ376" s="100"/>
      <c r="ER376" s="100"/>
      <c r="ES376" s="100"/>
      <c r="ET376" s="100"/>
      <c r="EU376" s="100"/>
      <c r="EV376" s="100"/>
      <c r="EW376" s="100"/>
      <c r="EX376" s="100"/>
      <c r="EY376" s="100"/>
      <c r="EZ376" s="100"/>
      <c r="FA376" s="100"/>
      <c r="FB376" s="100"/>
      <c r="FC376" s="100"/>
      <c r="FD376" s="100"/>
      <c r="FE376" s="100"/>
      <c r="FF376" s="100"/>
      <c r="FG376" s="100"/>
      <c r="FH376" s="100"/>
      <c r="FI376" s="100"/>
      <c r="FJ376" s="100"/>
      <c r="FK376" s="100"/>
      <c r="FL376" s="100"/>
      <c r="FM376" s="100"/>
      <c r="FN376" s="100"/>
      <c r="FO376" s="100"/>
      <c r="FP376" s="100"/>
      <c r="FQ376" s="100"/>
      <c r="FR376" s="100"/>
      <c r="FS376" s="100"/>
      <c r="FT376" s="100"/>
      <c r="FU376" s="100"/>
      <c r="FV376" s="100"/>
      <c r="FW376" s="100"/>
      <c r="FX376" s="100"/>
      <c r="FY376" s="100"/>
      <c r="FZ376" s="100"/>
      <c r="GA376" s="100"/>
      <c r="GB376" s="100"/>
      <c r="GC376" s="100"/>
      <c r="GD376" s="100"/>
      <c r="GE376" s="100"/>
      <c r="GF376" s="100"/>
      <c r="GG376" s="100"/>
      <c r="GH376" s="100"/>
      <c r="GI376" s="100"/>
      <c r="GJ376" s="100"/>
      <c r="GK376" s="100"/>
      <c r="GL376" s="100"/>
      <c r="GM376" s="100"/>
      <c r="GN376" s="100"/>
      <c r="GO376" s="100"/>
      <c r="GP376" s="100"/>
      <c r="GQ376" s="100"/>
      <c r="GR376" s="100"/>
      <c r="GS376" s="100"/>
      <c r="GT376" s="100"/>
      <c r="GU376" s="100"/>
      <c r="GV376" s="100"/>
      <c r="GW376" s="100"/>
      <c r="GX376" s="100"/>
      <c r="GY376" s="100"/>
      <c r="GZ376" s="100"/>
      <c r="HA376" s="100"/>
      <c r="HB376" s="100"/>
      <c r="HC376" s="100"/>
      <c r="HD376" s="100"/>
      <c r="HE376" s="100"/>
      <c r="HF376" s="100"/>
      <c r="HG376" s="100"/>
      <c r="HH376" s="100"/>
      <c r="HI376" s="100"/>
      <c r="HJ376" s="100"/>
      <c r="HK376" s="100"/>
      <c r="HL376" s="100"/>
      <c r="HM376" s="100"/>
      <c r="HN376" s="100"/>
      <c r="HO376" s="100"/>
      <c r="HP376" s="100"/>
    </row>
    <row r="377" spans="1:224" s="101" customFormat="1">
      <c r="A377" s="119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100"/>
      <c r="BS377" s="100"/>
      <c r="BT377" s="100"/>
      <c r="BU377" s="100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  <c r="EO377" s="100"/>
      <c r="EP377" s="100"/>
      <c r="EQ377" s="100"/>
      <c r="ER377" s="100"/>
      <c r="ES377" s="100"/>
      <c r="ET377" s="100"/>
      <c r="EU377" s="100"/>
      <c r="EV377" s="100"/>
      <c r="EW377" s="100"/>
      <c r="EX377" s="100"/>
      <c r="EY377" s="100"/>
      <c r="EZ377" s="100"/>
      <c r="FA377" s="100"/>
      <c r="FB377" s="100"/>
      <c r="FC377" s="100"/>
      <c r="FD377" s="100"/>
      <c r="FE377" s="100"/>
      <c r="FF377" s="100"/>
      <c r="FG377" s="100"/>
      <c r="FH377" s="100"/>
      <c r="FI377" s="100"/>
      <c r="FJ377" s="100"/>
      <c r="FK377" s="100"/>
      <c r="FL377" s="100"/>
      <c r="FM377" s="100"/>
      <c r="FN377" s="100"/>
      <c r="FO377" s="100"/>
      <c r="FP377" s="100"/>
      <c r="FQ377" s="100"/>
      <c r="FR377" s="100"/>
      <c r="FS377" s="100"/>
      <c r="FT377" s="100"/>
      <c r="FU377" s="100"/>
      <c r="FV377" s="100"/>
      <c r="FW377" s="100"/>
      <c r="FX377" s="100"/>
      <c r="FY377" s="100"/>
      <c r="FZ377" s="100"/>
      <c r="GA377" s="100"/>
      <c r="GB377" s="100"/>
      <c r="GC377" s="100"/>
      <c r="GD377" s="100"/>
      <c r="GE377" s="100"/>
      <c r="GF377" s="100"/>
      <c r="GG377" s="100"/>
      <c r="GH377" s="100"/>
      <c r="GI377" s="100"/>
      <c r="GJ377" s="100"/>
      <c r="GK377" s="100"/>
      <c r="GL377" s="100"/>
      <c r="GM377" s="100"/>
      <c r="GN377" s="100"/>
      <c r="GO377" s="100"/>
      <c r="GP377" s="100"/>
      <c r="GQ377" s="100"/>
      <c r="GR377" s="100"/>
      <c r="GS377" s="100"/>
      <c r="GT377" s="100"/>
      <c r="GU377" s="100"/>
      <c r="GV377" s="100"/>
      <c r="GW377" s="100"/>
      <c r="GX377" s="100"/>
      <c r="GY377" s="100"/>
      <c r="GZ377" s="100"/>
      <c r="HA377" s="100"/>
      <c r="HB377" s="100"/>
      <c r="HC377" s="100"/>
      <c r="HD377" s="100"/>
      <c r="HE377" s="100"/>
      <c r="HF377" s="100"/>
      <c r="HG377" s="100"/>
      <c r="HH377" s="100"/>
      <c r="HI377" s="100"/>
      <c r="HJ377" s="100"/>
      <c r="HK377" s="100"/>
      <c r="HL377" s="100"/>
      <c r="HM377" s="100"/>
      <c r="HN377" s="100"/>
      <c r="HO377" s="100"/>
      <c r="HP377" s="100"/>
    </row>
    <row r="378" spans="1:224" s="101" customFormat="1">
      <c r="A378" s="119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  <c r="EO378" s="100"/>
      <c r="EP378" s="100"/>
      <c r="EQ378" s="100"/>
      <c r="ER378" s="100"/>
      <c r="ES378" s="100"/>
      <c r="ET378" s="100"/>
      <c r="EU378" s="100"/>
      <c r="EV378" s="100"/>
      <c r="EW378" s="100"/>
      <c r="EX378" s="100"/>
      <c r="EY378" s="100"/>
      <c r="EZ378" s="100"/>
      <c r="FA378" s="100"/>
      <c r="FB378" s="100"/>
      <c r="FC378" s="100"/>
      <c r="FD378" s="100"/>
      <c r="FE378" s="100"/>
      <c r="FF378" s="100"/>
      <c r="FG378" s="100"/>
      <c r="FH378" s="100"/>
      <c r="FI378" s="100"/>
      <c r="FJ378" s="100"/>
      <c r="FK378" s="100"/>
      <c r="FL378" s="100"/>
      <c r="FM378" s="100"/>
      <c r="FN378" s="100"/>
      <c r="FO378" s="100"/>
      <c r="FP378" s="100"/>
      <c r="FQ378" s="100"/>
      <c r="FR378" s="100"/>
      <c r="FS378" s="100"/>
      <c r="FT378" s="100"/>
      <c r="FU378" s="100"/>
      <c r="FV378" s="100"/>
      <c r="FW378" s="100"/>
      <c r="FX378" s="100"/>
      <c r="FY378" s="100"/>
      <c r="FZ378" s="100"/>
      <c r="GA378" s="100"/>
      <c r="GB378" s="100"/>
      <c r="GC378" s="100"/>
      <c r="GD378" s="100"/>
      <c r="GE378" s="100"/>
      <c r="GF378" s="100"/>
      <c r="GG378" s="100"/>
      <c r="GH378" s="100"/>
      <c r="GI378" s="100"/>
      <c r="GJ378" s="100"/>
      <c r="GK378" s="100"/>
      <c r="GL378" s="100"/>
      <c r="GM378" s="100"/>
      <c r="GN378" s="100"/>
      <c r="GO378" s="100"/>
      <c r="GP378" s="100"/>
      <c r="GQ378" s="100"/>
      <c r="GR378" s="100"/>
      <c r="GS378" s="100"/>
      <c r="GT378" s="100"/>
      <c r="GU378" s="100"/>
      <c r="GV378" s="100"/>
      <c r="GW378" s="100"/>
      <c r="GX378" s="100"/>
      <c r="GY378" s="100"/>
      <c r="GZ378" s="100"/>
      <c r="HA378" s="100"/>
      <c r="HB378" s="100"/>
      <c r="HC378" s="100"/>
      <c r="HD378" s="100"/>
      <c r="HE378" s="100"/>
      <c r="HF378" s="100"/>
      <c r="HG378" s="100"/>
      <c r="HH378" s="100"/>
      <c r="HI378" s="100"/>
      <c r="HJ378" s="100"/>
      <c r="HK378" s="100"/>
      <c r="HL378" s="100"/>
      <c r="HM378" s="100"/>
      <c r="HN378" s="100"/>
      <c r="HO378" s="100"/>
      <c r="HP378" s="100"/>
    </row>
    <row r="379" spans="1:224" s="101" customFormat="1">
      <c r="A379" s="119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100"/>
      <c r="BS379" s="100"/>
      <c r="BT379" s="100"/>
      <c r="BU379" s="100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  <c r="EO379" s="100"/>
      <c r="EP379" s="100"/>
      <c r="EQ379" s="100"/>
      <c r="ER379" s="100"/>
      <c r="ES379" s="100"/>
      <c r="ET379" s="100"/>
      <c r="EU379" s="100"/>
      <c r="EV379" s="100"/>
      <c r="EW379" s="100"/>
      <c r="EX379" s="100"/>
      <c r="EY379" s="100"/>
      <c r="EZ379" s="100"/>
      <c r="FA379" s="100"/>
      <c r="FB379" s="100"/>
      <c r="FC379" s="100"/>
      <c r="FD379" s="100"/>
      <c r="FE379" s="100"/>
      <c r="FF379" s="100"/>
      <c r="FG379" s="100"/>
      <c r="FH379" s="100"/>
      <c r="FI379" s="100"/>
      <c r="FJ379" s="100"/>
      <c r="FK379" s="100"/>
      <c r="FL379" s="100"/>
      <c r="FM379" s="100"/>
      <c r="FN379" s="100"/>
      <c r="FO379" s="100"/>
      <c r="FP379" s="100"/>
      <c r="FQ379" s="100"/>
      <c r="FR379" s="100"/>
      <c r="FS379" s="100"/>
      <c r="FT379" s="100"/>
      <c r="FU379" s="100"/>
      <c r="FV379" s="100"/>
      <c r="FW379" s="100"/>
      <c r="FX379" s="100"/>
      <c r="FY379" s="100"/>
      <c r="FZ379" s="100"/>
      <c r="GA379" s="100"/>
      <c r="GB379" s="100"/>
      <c r="GC379" s="100"/>
      <c r="GD379" s="100"/>
      <c r="GE379" s="100"/>
      <c r="GF379" s="100"/>
      <c r="GG379" s="100"/>
      <c r="GH379" s="100"/>
      <c r="GI379" s="100"/>
      <c r="GJ379" s="100"/>
      <c r="GK379" s="100"/>
      <c r="GL379" s="100"/>
      <c r="GM379" s="100"/>
      <c r="GN379" s="100"/>
      <c r="GO379" s="100"/>
      <c r="GP379" s="100"/>
      <c r="GQ379" s="100"/>
      <c r="GR379" s="100"/>
      <c r="GS379" s="100"/>
      <c r="GT379" s="100"/>
      <c r="GU379" s="100"/>
      <c r="GV379" s="100"/>
      <c r="GW379" s="100"/>
      <c r="GX379" s="100"/>
      <c r="GY379" s="100"/>
      <c r="GZ379" s="100"/>
      <c r="HA379" s="100"/>
      <c r="HB379" s="100"/>
      <c r="HC379" s="100"/>
      <c r="HD379" s="100"/>
      <c r="HE379" s="100"/>
      <c r="HF379" s="100"/>
      <c r="HG379" s="100"/>
      <c r="HH379" s="100"/>
      <c r="HI379" s="100"/>
      <c r="HJ379" s="100"/>
      <c r="HK379" s="100"/>
      <c r="HL379" s="100"/>
      <c r="HM379" s="100"/>
      <c r="HN379" s="100"/>
      <c r="HO379" s="100"/>
      <c r="HP379" s="100"/>
    </row>
    <row r="380" spans="1:224" s="101" customFormat="1">
      <c r="A380" s="119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100"/>
      <c r="BS380" s="100"/>
      <c r="BT380" s="100"/>
      <c r="BU380" s="100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  <c r="EO380" s="100"/>
      <c r="EP380" s="100"/>
      <c r="EQ380" s="100"/>
      <c r="ER380" s="100"/>
      <c r="ES380" s="100"/>
      <c r="ET380" s="100"/>
      <c r="EU380" s="100"/>
      <c r="EV380" s="100"/>
      <c r="EW380" s="100"/>
      <c r="EX380" s="100"/>
      <c r="EY380" s="100"/>
      <c r="EZ380" s="100"/>
      <c r="FA380" s="100"/>
      <c r="FB380" s="100"/>
      <c r="FC380" s="100"/>
      <c r="FD380" s="100"/>
      <c r="FE380" s="100"/>
      <c r="FF380" s="100"/>
      <c r="FG380" s="100"/>
      <c r="FH380" s="100"/>
      <c r="FI380" s="100"/>
      <c r="FJ380" s="100"/>
      <c r="FK380" s="100"/>
      <c r="FL380" s="100"/>
      <c r="FM380" s="100"/>
      <c r="FN380" s="100"/>
      <c r="FO380" s="100"/>
      <c r="FP380" s="100"/>
      <c r="FQ380" s="100"/>
      <c r="FR380" s="100"/>
      <c r="FS380" s="100"/>
      <c r="FT380" s="100"/>
      <c r="FU380" s="100"/>
      <c r="FV380" s="100"/>
      <c r="FW380" s="100"/>
      <c r="FX380" s="100"/>
      <c r="FY380" s="100"/>
      <c r="FZ380" s="100"/>
      <c r="GA380" s="100"/>
      <c r="GB380" s="100"/>
      <c r="GC380" s="100"/>
      <c r="GD380" s="100"/>
      <c r="GE380" s="100"/>
      <c r="GF380" s="100"/>
      <c r="GG380" s="100"/>
      <c r="GH380" s="100"/>
      <c r="GI380" s="100"/>
      <c r="GJ380" s="100"/>
      <c r="GK380" s="100"/>
      <c r="GL380" s="100"/>
      <c r="GM380" s="100"/>
      <c r="GN380" s="100"/>
      <c r="GO380" s="100"/>
      <c r="GP380" s="100"/>
      <c r="GQ380" s="100"/>
      <c r="GR380" s="100"/>
      <c r="GS380" s="100"/>
      <c r="GT380" s="100"/>
      <c r="GU380" s="100"/>
      <c r="GV380" s="100"/>
      <c r="GW380" s="100"/>
      <c r="GX380" s="100"/>
      <c r="GY380" s="100"/>
      <c r="GZ380" s="100"/>
      <c r="HA380" s="100"/>
      <c r="HB380" s="100"/>
      <c r="HC380" s="100"/>
      <c r="HD380" s="100"/>
      <c r="HE380" s="100"/>
      <c r="HF380" s="100"/>
      <c r="HG380" s="100"/>
      <c r="HH380" s="100"/>
      <c r="HI380" s="100"/>
      <c r="HJ380" s="100"/>
      <c r="HK380" s="100"/>
      <c r="HL380" s="100"/>
      <c r="HM380" s="100"/>
      <c r="HN380" s="100"/>
      <c r="HO380" s="100"/>
      <c r="HP380" s="100"/>
    </row>
    <row r="381" spans="1:224" s="101" customFormat="1">
      <c r="A381" s="119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  <c r="EO381" s="100"/>
      <c r="EP381" s="100"/>
      <c r="EQ381" s="100"/>
      <c r="ER381" s="100"/>
      <c r="ES381" s="100"/>
      <c r="ET381" s="100"/>
      <c r="EU381" s="100"/>
      <c r="EV381" s="100"/>
      <c r="EW381" s="100"/>
      <c r="EX381" s="100"/>
      <c r="EY381" s="100"/>
      <c r="EZ381" s="100"/>
      <c r="FA381" s="100"/>
      <c r="FB381" s="100"/>
      <c r="FC381" s="100"/>
      <c r="FD381" s="100"/>
      <c r="FE381" s="100"/>
      <c r="FF381" s="100"/>
      <c r="FG381" s="100"/>
      <c r="FH381" s="100"/>
      <c r="FI381" s="100"/>
      <c r="FJ381" s="100"/>
      <c r="FK381" s="100"/>
      <c r="FL381" s="100"/>
      <c r="FM381" s="100"/>
      <c r="FN381" s="100"/>
      <c r="FO381" s="100"/>
      <c r="FP381" s="100"/>
      <c r="FQ381" s="100"/>
      <c r="FR381" s="100"/>
      <c r="FS381" s="100"/>
      <c r="FT381" s="100"/>
      <c r="FU381" s="100"/>
      <c r="FV381" s="100"/>
      <c r="FW381" s="100"/>
      <c r="FX381" s="100"/>
      <c r="FY381" s="100"/>
      <c r="FZ381" s="100"/>
      <c r="GA381" s="100"/>
      <c r="GB381" s="100"/>
      <c r="GC381" s="100"/>
      <c r="GD381" s="100"/>
      <c r="GE381" s="100"/>
      <c r="GF381" s="100"/>
      <c r="GG381" s="100"/>
      <c r="GH381" s="100"/>
      <c r="GI381" s="100"/>
      <c r="GJ381" s="100"/>
      <c r="GK381" s="100"/>
      <c r="GL381" s="100"/>
      <c r="GM381" s="100"/>
      <c r="GN381" s="100"/>
      <c r="GO381" s="100"/>
      <c r="GP381" s="100"/>
      <c r="GQ381" s="100"/>
      <c r="GR381" s="100"/>
      <c r="GS381" s="100"/>
      <c r="GT381" s="100"/>
      <c r="GU381" s="100"/>
      <c r="GV381" s="100"/>
      <c r="GW381" s="100"/>
      <c r="GX381" s="100"/>
      <c r="GY381" s="100"/>
      <c r="GZ381" s="100"/>
      <c r="HA381" s="100"/>
      <c r="HB381" s="100"/>
      <c r="HC381" s="100"/>
      <c r="HD381" s="100"/>
      <c r="HE381" s="100"/>
      <c r="HF381" s="100"/>
      <c r="HG381" s="100"/>
      <c r="HH381" s="100"/>
      <c r="HI381" s="100"/>
      <c r="HJ381" s="100"/>
      <c r="HK381" s="100"/>
      <c r="HL381" s="100"/>
      <c r="HM381" s="100"/>
      <c r="HN381" s="100"/>
      <c r="HO381" s="100"/>
      <c r="HP381" s="100"/>
    </row>
    <row r="382" spans="1:224" s="101" customFormat="1">
      <c r="A382" s="119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  <c r="EO382" s="100"/>
      <c r="EP382" s="100"/>
      <c r="EQ382" s="100"/>
      <c r="ER382" s="100"/>
      <c r="ES382" s="100"/>
      <c r="ET382" s="100"/>
      <c r="EU382" s="100"/>
      <c r="EV382" s="100"/>
      <c r="EW382" s="100"/>
      <c r="EX382" s="100"/>
      <c r="EY382" s="100"/>
      <c r="EZ382" s="100"/>
      <c r="FA382" s="100"/>
      <c r="FB382" s="100"/>
      <c r="FC382" s="100"/>
      <c r="FD382" s="100"/>
      <c r="FE382" s="100"/>
      <c r="FF382" s="100"/>
      <c r="FG382" s="100"/>
      <c r="FH382" s="100"/>
      <c r="FI382" s="100"/>
      <c r="FJ382" s="100"/>
      <c r="FK382" s="100"/>
      <c r="FL382" s="100"/>
      <c r="FM382" s="100"/>
      <c r="FN382" s="100"/>
      <c r="FO382" s="100"/>
      <c r="FP382" s="100"/>
      <c r="FQ382" s="100"/>
      <c r="FR382" s="100"/>
      <c r="FS382" s="100"/>
      <c r="FT382" s="100"/>
      <c r="FU382" s="100"/>
      <c r="FV382" s="100"/>
      <c r="FW382" s="100"/>
      <c r="FX382" s="100"/>
      <c r="FY382" s="100"/>
      <c r="FZ382" s="100"/>
      <c r="GA382" s="100"/>
      <c r="GB382" s="100"/>
      <c r="GC382" s="100"/>
      <c r="GD382" s="100"/>
      <c r="GE382" s="100"/>
      <c r="GF382" s="100"/>
      <c r="GG382" s="100"/>
      <c r="GH382" s="100"/>
      <c r="GI382" s="100"/>
      <c r="GJ382" s="100"/>
      <c r="GK382" s="100"/>
      <c r="GL382" s="100"/>
      <c r="GM382" s="100"/>
      <c r="GN382" s="100"/>
      <c r="GO382" s="100"/>
      <c r="GP382" s="100"/>
      <c r="GQ382" s="100"/>
      <c r="GR382" s="100"/>
      <c r="GS382" s="100"/>
      <c r="GT382" s="100"/>
      <c r="GU382" s="100"/>
      <c r="GV382" s="100"/>
      <c r="GW382" s="100"/>
      <c r="GX382" s="100"/>
      <c r="GY382" s="100"/>
      <c r="GZ382" s="100"/>
      <c r="HA382" s="100"/>
      <c r="HB382" s="100"/>
      <c r="HC382" s="100"/>
      <c r="HD382" s="100"/>
      <c r="HE382" s="100"/>
      <c r="HF382" s="100"/>
      <c r="HG382" s="100"/>
      <c r="HH382" s="100"/>
      <c r="HI382" s="100"/>
      <c r="HJ382" s="100"/>
      <c r="HK382" s="100"/>
      <c r="HL382" s="100"/>
      <c r="HM382" s="100"/>
      <c r="HN382" s="100"/>
      <c r="HO382" s="100"/>
      <c r="HP382" s="100"/>
    </row>
    <row r="383" spans="1:224" s="101" customFormat="1">
      <c r="A383" s="119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  <c r="EO383" s="100"/>
      <c r="EP383" s="100"/>
      <c r="EQ383" s="100"/>
      <c r="ER383" s="100"/>
      <c r="ES383" s="100"/>
      <c r="ET383" s="100"/>
      <c r="EU383" s="100"/>
      <c r="EV383" s="100"/>
      <c r="EW383" s="100"/>
      <c r="EX383" s="100"/>
      <c r="EY383" s="100"/>
      <c r="EZ383" s="100"/>
      <c r="FA383" s="100"/>
      <c r="FB383" s="100"/>
      <c r="FC383" s="100"/>
      <c r="FD383" s="100"/>
      <c r="FE383" s="100"/>
      <c r="FF383" s="100"/>
      <c r="FG383" s="100"/>
      <c r="FH383" s="100"/>
      <c r="FI383" s="100"/>
      <c r="FJ383" s="100"/>
      <c r="FK383" s="100"/>
      <c r="FL383" s="100"/>
      <c r="FM383" s="100"/>
      <c r="FN383" s="100"/>
      <c r="FO383" s="100"/>
      <c r="FP383" s="100"/>
      <c r="FQ383" s="100"/>
      <c r="FR383" s="100"/>
      <c r="FS383" s="100"/>
      <c r="FT383" s="100"/>
      <c r="FU383" s="100"/>
      <c r="FV383" s="100"/>
      <c r="FW383" s="100"/>
      <c r="FX383" s="100"/>
      <c r="FY383" s="100"/>
      <c r="FZ383" s="100"/>
      <c r="GA383" s="100"/>
      <c r="GB383" s="100"/>
      <c r="GC383" s="100"/>
      <c r="GD383" s="100"/>
      <c r="GE383" s="100"/>
      <c r="GF383" s="100"/>
      <c r="GG383" s="100"/>
      <c r="GH383" s="100"/>
      <c r="GI383" s="100"/>
      <c r="GJ383" s="100"/>
      <c r="GK383" s="100"/>
      <c r="GL383" s="100"/>
      <c r="GM383" s="100"/>
      <c r="GN383" s="100"/>
      <c r="GO383" s="100"/>
      <c r="GP383" s="100"/>
      <c r="GQ383" s="100"/>
      <c r="GR383" s="100"/>
      <c r="GS383" s="100"/>
      <c r="GT383" s="100"/>
      <c r="GU383" s="100"/>
      <c r="GV383" s="100"/>
      <c r="GW383" s="100"/>
      <c r="GX383" s="100"/>
      <c r="GY383" s="100"/>
      <c r="GZ383" s="100"/>
      <c r="HA383" s="100"/>
      <c r="HB383" s="100"/>
      <c r="HC383" s="100"/>
      <c r="HD383" s="100"/>
      <c r="HE383" s="100"/>
      <c r="HF383" s="100"/>
      <c r="HG383" s="100"/>
      <c r="HH383" s="100"/>
      <c r="HI383" s="100"/>
      <c r="HJ383" s="100"/>
      <c r="HK383" s="100"/>
      <c r="HL383" s="100"/>
      <c r="HM383" s="100"/>
      <c r="HN383" s="100"/>
      <c r="HO383" s="100"/>
      <c r="HP383" s="100"/>
    </row>
    <row r="384" spans="1:224" s="101" customFormat="1">
      <c r="A384" s="119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  <c r="EO384" s="100"/>
      <c r="EP384" s="100"/>
      <c r="EQ384" s="100"/>
      <c r="ER384" s="100"/>
      <c r="ES384" s="100"/>
      <c r="ET384" s="100"/>
      <c r="EU384" s="100"/>
      <c r="EV384" s="100"/>
      <c r="EW384" s="100"/>
      <c r="EX384" s="100"/>
      <c r="EY384" s="100"/>
      <c r="EZ384" s="100"/>
      <c r="FA384" s="100"/>
      <c r="FB384" s="100"/>
      <c r="FC384" s="100"/>
      <c r="FD384" s="100"/>
      <c r="FE384" s="100"/>
      <c r="FF384" s="100"/>
      <c r="FG384" s="100"/>
      <c r="FH384" s="100"/>
      <c r="FI384" s="100"/>
      <c r="FJ384" s="100"/>
      <c r="FK384" s="100"/>
      <c r="FL384" s="100"/>
      <c r="FM384" s="100"/>
      <c r="FN384" s="100"/>
      <c r="FO384" s="100"/>
      <c r="FP384" s="100"/>
      <c r="FQ384" s="100"/>
      <c r="FR384" s="100"/>
      <c r="FS384" s="100"/>
      <c r="FT384" s="100"/>
      <c r="FU384" s="100"/>
      <c r="FV384" s="100"/>
      <c r="FW384" s="100"/>
      <c r="FX384" s="100"/>
      <c r="FY384" s="100"/>
      <c r="FZ384" s="100"/>
      <c r="GA384" s="100"/>
      <c r="GB384" s="100"/>
      <c r="GC384" s="100"/>
      <c r="GD384" s="100"/>
      <c r="GE384" s="100"/>
      <c r="GF384" s="100"/>
      <c r="GG384" s="100"/>
      <c r="GH384" s="100"/>
      <c r="GI384" s="100"/>
      <c r="GJ384" s="100"/>
      <c r="GK384" s="100"/>
      <c r="GL384" s="100"/>
      <c r="GM384" s="100"/>
      <c r="GN384" s="100"/>
      <c r="GO384" s="100"/>
      <c r="GP384" s="100"/>
      <c r="GQ384" s="100"/>
      <c r="GR384" s="100"/>
      <c r="GS384" s="100"/>
      <c r="GT384" s="100"/>
      <c r="GU384" s="100"/>
      <c r="GV384" s="100"/>
      <c r="GW384" s="100"/>
      <c r="GX384" s="100"/>
      <c r="GY384" s="100"/>
      <c r="GZ384" s="100"/>
      <c r="HA384" s="100"/>
      <c r="HB384" s="100"/>
      <c r="HC384" s="100"/>
      <c r="HD384" s="100"/>
      <c r="HE384" s="100"/>
      <c r="HF384" s="100"/>
      <c r="HG384" s="100"/>
      <c r="HH384" s="100"/>
      <c r="HI384" s="100"/>
      <c r="HJ384" s="100"/>
      <c r="HK384" s="100"/>
      <c r="HL384" s="100"/>
      <c r="HM384" s="100"/>
      <c r="HN384" s="100"/>
      <c r="HO384" s="100"/>
      <c r="HP384" s="100"/>
    </row>
    <row r="385" spans="1:224" s="101" customFormat="1">
      <c r="A385" s="119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  <c r="EO385" s="100"/>
      <c r="EP385" s="100"/>
      <c r="EQ385" s="100"/>
      <c r="ER385" s="100"/>
      <c r="ES385" s="100"/>
      <c r="ET385" s="100"/>
      <c r="EU385" s="100"/>
      <c r="EV385" s="100"/>
      <c r="EW385" s="100"/>
      <c r="EX385" s="100"/>
      <c r="EY385" s="100"/>
      <c r="EZ385" s="100"/>
      <c r="FA385" s="100"/>
      <c r="FB385" s="100"/>
      <c r="FC385" s="100"/>
      <c r="FD385" s="100"/>
      <c r="FE385" s="100"/>
      <c r="FF385" s="100"/>
      <c r="FG385" s="100"/>
      <c r="FH385" s="100"/>
      <c r="FI385" s="100"/>
      <c r="FJ385" s="100"/>
      <c r="FK385" s="100"/>
      <c r="FL385" s="100"/>
      <c r="FM385" s="100"/>
      <c r="FN385" s="100"/>
      <c r="FO385" s="100"/>
      <c r="FP385" s="100"/>
      <c r="FQ385" s="100"/>
      <c r="FR385" s="100"/>
      <c r="FS385" s="100"/>
      <c r="FT385" s="100"/>
      <c r="FU385" s="100"/>
      <c r="FV385" s="100"/>
      <c r="FW385" s="100"/>
      <c r="FX385" s="100"/>
      <c r="FY385" s="100"/>
      <c r="FZ385" s="100"/>
      <c r="GA385" s="100"/>
      <c r="GB385" s="100"/>
      <c r="GC385" s="100"/>
      <c r="GD385" s="100"/>
      <c r="GE385" s="100"/>
      <c r="GF385" s="100"/>
      <c r="GG385" s="100"/>
      <c r="GH385" s="100"/>
      <c r="GI385" s="100"/>
      <c r="GJ385" s="100"/>
      <c r="GK385" s="100"/>
      <c r="GL385" s="100"/>
      <c r="GM385" s="100"/>
      <c r="GN385" s="100"/>
      <c r="GO385" s="100"/>
      <c r="GP385" s="100"/>
      <c r="GQ385" s="100"/>
      <c r="GR385" s="100"/>
      <c r="GS385" s="100"/>
      <c r="GT385" s="100"/>
      <c r="GU385" s="100"/>
      <c r="GV385" s="100"/>
      <c r="GW385" s="100"/>
      <c r="GX385" s="100"/>
      <c r="GY385" s="100"/>
      <c r="GZ385" s="100"/>
      <c r="HA385" s="100"/>
      <c r="HB385" s="100"/>
      <c r="HC385" s="100"/>
      <c r="HD385" s="100"/>
      <c r="HE385" s="100"/>
      <c r="HF385" s="100"/>
      <c r="HG385" s="100"/>
      <c r="HH385" s="100"/>
      <c r="HI385" s="100"/>
      <c r="HJ385" s="100"/>
      <c r="HK385" s="100"/>
      <c r="HL385" s="100"/>
      <c r="HM385" s="100"/>
      <c r="HN385" s="100"/>
      <c r="HO385" s="100"/>
      <c r="HP385" s="100"/>
    </row>
    <row r="386" spans="1:224" s="101" customFormat="1">
      <c r="A386" s="119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  <c r="EO386" s="100"/>
      <c r="EP386" s="100"/>
      <c r="EQ386" s="100"/>
      <c r="ER386" s="100"/>
      <c r="ES386" s="100"/>
      <c r="ET386" s="100"/>
      <c r="EU386" s="100"/>
      <c r="EV386" s="100"/>
      <c r="EW386" s="100"/>
      <c r="EX386" s="100"/>
      <c r="EY386" s="100"/>
      <c r="EZ386" s="100"/>
      <c r="FA386" s="100"/>
      <c r="FB386" s="100"/>
      <c r="FC386" s="100"/>
      <c r="FD386" s="100"/>
      <c r="FE386" s="100"/>
      <c r="FF386" s="100"/>
      <c r="FG386" s="100"/>
      <c r="FH386" s="100"/>
      <c r="FI386" s="100"/>
      <c r="FJ386" s="100"/>
      <c r="FK386" s="100"/>
      <c r="FL386" s="100"/>
      <c r="FM386" s="100"/>
      <c r="FN386" s="100"/>
      <c r="FO386" s="100"/>
      <c r="FP386" s="100"/>
      <c r="FQ386" s="100"/>
      <c r="FR386" s="100"/>
      <c r="FS386" s="100"/>
      <c r="FT386" s="100"/>
      <c r="FU386" s="100"/>
      <c r="FV386" s="100"/>
      <c r="FW386" s="100"/>
      <c r="FX386" s="100"/>
      <c r="FY386" s="100"/>
      <c r="FZ386" s="100"/>
      <c r="GA386" s="100"/>
      <c r="GB386" s="100"/>
      <c r="GC386" s="100"/>
      <c r="GD386" s="100"/>
      <c r="GE386" s="100"/>
      <c r="GF386" s="100"/>
      <c r="GG386" s="100"/>
      <c r="GH386" s="100"/>
      <c r="GI386" s="100"/>
      <c r="GJ386" s="100"/>
      <c r="GK386" s="100"/>
      <c r="GL386" s="100"/>
      <c r="GM386" s="100"/>
      <c r="GN386" s="100"/>
      <c r="GO386" s="100"/>
      <c r="GP386" s="100"/>
      <c r="GQ386" s="100"/>
      <c r="GR386" s="100"/>
      <c r="GS386" s="100"/>
      <c r="GT386" s="100"/>
      <c r="GU386" s="100"/>
      <c r="GV386" s="100"/>
      <c r="GW386" s="100"/>
      <c r="GX386" s="100"/>
      <c r="GY386" s="100"/>
      <c r="GZ386" s="100"/>
      <c r="HA386" s="100"/>
      <c r="HB386" s="100"/>
      <c r="HC386" s="100"/>
      <c r="HD386" s="100"/>
      <c r="HE386" s="100"/>
      <c r="HF386" s="100"/>
      <c r="HG386" s="100"/>
      <c r="HH386" s="100"/>
      <c r="HI386" s="100"/>
      <c r="HJ386" s="100"/>
      <c r="HK386" s="100"/>
      <c r="HL386" s="100"/>
      <c r="HM386" s="100"/>
      <c r="HN386" s="100"/>
      <c r="HO386" s="100"/>
      <c r="HP386" s="100"/>
    </row>
    <row r="387" spans="1:224" s="101" customFormat="1">
      <c r="A387" s="119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  <c r="EO387" s="100"/>
      <c r="EP387" s="100"/>
      <c r="EQ387" s="100"/>
      <c r="ER387" s="100"/>
      <c r="ES387" s="100"/>
      <c r="ET387" s="100"/>
      <c r="EU387" s="100"/>
      <c r="EV387" s="100"/>
      <c r="EW387" s="100"/>
      <c r="EX387" s="100"/>
      <c r="EY387" s="100"/>
      <c r="EZ387" s="100"/>
      <c r="FA387" s="100"/>
      <c r="FB387" s="100"/>
      <c r="FC387" s="100"/>
      <c r="FD387" s="100"/>
      <c r="FE387" s="100"/>
      <c r="FF387" s="100"/>
      <c r="FG387" s="100"/>
      <c r="FH387" s="100"/>
      <c r="FI387" s="100"/>
      <c r="FJ387" s="100"/>
      <c r="FK387" s="100"/>
      <c r="FL387" s="100"/>
      <c r="FM387" s="100"/>
      <c r="FN387" s="100"/>
      <c r="FO387" s="100"/>
      <c r="FP387" s="100"/>
      <c r="FQ387" s="100"/>
      <c r="FR387" s="100"/>
      <c r="FS387" s="100"/>
      <c r="FT387" s="100"/>
      <c r="FU387" s="100"/>
      <c r="FV387" s="100"/>
      <c r="FW387" s="100"/>
      <c r="FX387" s="100"/>
      <c r="FY387" s="100"/>
      <c r="FZ387" s="100"/>
      <c r="GA387" s="100"/>
      <c r="GB387" s="100"/>
      <c r="GC387" s="100"/>
      <c r="GD387" s="100"/>
      <c r="GE387" s="100"/>
      <c r="GF387" s="100"/>
      <c r="GG387" s="100"/>
      <c r="GH387" s="100"/>
      <c r="GI387" s="100"/>
      <c r="GJ387" s="100"/>
      <c r="GK387" s="100"/>
      <c r="GL387" s="100"/>
      <c r="GM387" s="100"/>
      <c r="GN387" s="100"/>
      <c r="GO387" s="100"/>
      <c r="GP387" s="100"/>
      <c r="GQ387" s="100"/>
      <c r="GR387" s="100"/>
      <c r="GS387" s="100"/>
      <c r="GT387" s="100"/>
      <c r="GU387" s="100"/>
      <c r="GV387" s="100"/>
      <c r="GW387" s="100"/>
      <c r="GX387" s="100"/>
      <c r="GY387" s="100"/>
      <c r="GZ387" s="100"/>
      <c r="HA387" s="100"/>
      <c r="HB387" s="100"/>
      <c r="HC387" s="100"/>
      <c r="HD387" s="100"/>
      <c r="HE387" s="100"/>
      <c r="HF387" s="100"/>
      <c r="HG387" s="100"/>
      <c r="HH387" s="100"/>
      <c r="HI387" s="100"/>
      <c r="HJ387" s="100"/>
      <c r="HK387" s="100"/>
      <c r="HL387" s="100"/>
      <c r="HM387" s="100"/>
      <c r="HN387" s="100"/>
      <c r="HO387" s="100"/>
      <c r="HP387" s="100"/>
    </row>
    <row r="388" spans="1:224" s="101" customFormat="1">
      <c r="A388" s="119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  <c r="EO388" s="100"/>
      <c r="EP388" s="100"/>
      <c r="EQ388" s="100"/>
      <c r="ER388" s="100"/>
      <c r="ES388" s="100"/>
      <c r="ET388" s="100"/>
      <c r="EU388" s="100"/>
      <c r="EV388" s="100"/>
      <c r="EW388" s="100"/>
      <c r="EX388" s="100"/>
      <c r="EY388" s="100"/>
      <c r="EZ388" s="100"/>
      <c r="FA388" s="100"/>
      <c r="FB388" s="100"/>
      <c r="FC388" s="100"/>
      <c r="FD388" s="100"/>
      <c r="FE388" s="100"/>
      <c r="FF388" s="100"/>
      <c r="FG388" s="100"/>
      <c r="FH388" s="100"/>
      <c r="FI388" s="100"/>
      <c r="FJ388" s="100"/>
      <c r="FK388" s="100"/>
      <c r="FL388" s="100"/>
      <c r="FM388" s="100"/>
      <c r="FN388" s="100"/>
      <c r="FO388" s="100"/>
      <c r="FP388" s="100"/>
      <c r="FQ388" s="100"/>
      <c r="FR388" s="100"/>
      <c r="FS388" s="100"/>
      <c r="FT388" s="100"/>
      <c r="FU388" s="100"/>
      <c r="FV388" s="100"/>
      <c r="FW388" s="100"/>
      <c r="FX388" s="100"/>
      <c r="FY388" s="100"/>
      <c r="FZ388" s="100"/>
      <c r="GA388" s="100"/>
      <c r="GB388" s="100"/>
      <c r="GC388" s="100"/>
      <c r="GD388" s="100"/>
      <c r="GE388" s="100"/>
      <c r="GF388" s="100"/>
      <c r="GG388" s="100"/>
      <c r="GH388" s="100"/>
      <c r="GI388" s="100"/>
      <c r="GJ388" s="100"/>
      <c r="GK388" s="100"/>
      <c r="GL388" s="100"/>
      <c r="GM388" s="100"/>
      <c r="GN388" s="100"/>
      <c r="GO388" s="100"/>
      <c r="GP388" s="100"/>
      <c r="GQ388" s="100"/>
      <c r="GR388" s="100"/>
      <c r="GS388" s="100"/>
      <c r="GT388" s="100"/>
      <c r="GU388" s="100"/>
      <c r="GV388" s="100"/>
      <c r="GW388" s="100"/>
      <c r="GX388" s="100"/>
      <c r="GY388" s="100"/>
      <c r="GZ388" s="100"/>
      <c r="HA388" s="100"/>
      <c r="HB388" s="100"/>
      <c r="HC388" s="100"/>
      <c r="HD388" s="100"/>
      <c r="HE388" s="100"/>
      <c r="HF388" s="100"/>
      <c r="HG388" s="100"/>
      <c r="HH388" s="100"/>
      <c r="HI388" s="100"/>
      <c r="HJ388" s="100"/>
      <c r="HK388" s="100"/>
      <c r="HL388" s="100"/>
      <c r="HM388" s="100"/>
      <c r="HN388" s="100"/>
      <c r="HO388" s="100"/>
      <c r="HP388" s="100"/>
    </row>
    <row r="389" spans="1:224" s="101" customFormat="1">
      <c r="A389" s="119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  <c r="EO389" s="100"/>
      <c r="EP389" s="100"/>
      <c r="EQ389" s="100"/>
      <c r="ER389" s="100"/>
      <c r="ES389" s="100"/>
      <c r="ET389" s="100"/>
      <c r="EU389" s="100"/>
      <c r="EV389" s="100"/>
      <c r="EW389" s="100"/>
      <c r="EX389" s="100"/>
      <c r="EY389" s="100"/>
      <c r="EZ389" s="100"/>
      <c r="FA389" s="100"/>
      <c r="FB389" s="100"/>
      <c r="FC389" s="100"/>
      <c r="FD389" s="100"/>
      <c r="FE389" s="100"/>
      <c r="FF389" s="100"/>
      <c r="FG389" s="100"/>
      <c r="FH389" s="100"/>
      <c r="FI389" s="100"/>
      <c r="FJ389" s="100"/>
      <c r="FK389" s="100"/>
      <c r="FL389" s="100"/>
      <c r="FM389" s="100"/>
      <c r="FN389" s="100"/>
      <c r="FO389" s="100"/>
      <c r="FP389" s="100"/>
      <c r="FQ389" s="100"/>
      <c r="FR389" s="100"/>
      <c r="FS389" s="100"/>
      <c r="FT389" s="100"/>
      <c r="FU389" s="100"/>
      <c r="FV389" s="100"/>
      <c r="FW389" s="100"/>
      <c r="FX389" s="100"/>
      <c r="FY389" s="100"/>
      <c r="FZ389" s="100"/>
      <c r="GA389" s="100"/>
      <c r="GB389" s="100"/>
      <c r="GC389" s="100"/>
      <c r="GD389" s="100"/>
      <c r="GE389" s="100"/>
      <c r="GF389" s="100"/>
      <c r="GG389" s="100"/>
      <c r="GH389" s="100"/>
      <c r="GI389" s="100"/>
      <c r="GJ389" s="100"/>
      <c r="GK389" s="100"/>
      <c r="GL389" s="100"/>
      <c r="GM389" s="100"/>
      <c r="GN389" s="100"/>
      <c r="GO389" s="100"/>
      <c r="GP389" s="100"/>
      <c r="GQ389" s="100"/>
      <c r="GR389" s="100"/>
      <c r="GS389" s="100"/>
      <c r="GT389" s="100"/>
      <c r="GU389" s="100"/>
      <c r="GV389" s="100"/>
      <c r="GW389" s="100"/>
      <c r="GX389" s="100"/>
      <c r="GY389" s="100"/>
      <c r="GZ389" s="100"/>
      <c r="HA389" s="100"/>
      <c r="HB389" s="100"/>
      <c r="HC389" s="100"/>
      <c r="HD389" s="100"/>
      <c r="HE389" s="100"/>
      <c r="HF389" s="100"/>
      <c r="HG389" s="100"/>
      <c r="HH389" s="100"/>
      <c r="HI389" s="100"/>
      <c r="HJ389" s="100"/>
      <c r="HK389" s="100"/>
      <c r="HL389" s="100"/>
      <c r="HM389" s="100"/>
      <c r="HN389" s="100"/>
      <c r="HO389" s="100"/>
      <c r="HP389" s="100"/>
    </row>
    <row r="390" spans="1:224" s="101" customFormat="1">
      <c r="A390" s="119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  <c r="EO390" s="100"/>
      <c r="EP390" s="100"/>
      <c r="EQ390" s="100"/>
      <c r="ER390" s="100"/>
      <c r="ES390" s="100"/>
      <c r="ET390" s="100"/>
      <c r="EU390" s="100"/>
      <c r="EV390" s="100"/>
      <c r="EW390" s="100"/>
      <c r="EX390" s="100"/>
      <c r="EY390" s="100"/>
      <c r="EZ390" s="100"/>
      <c r="FA390" s="100"/>
      <c r="FB390" s="100"/>
      <c r="FC390" s="100"/>
      <c r="FD390" s="100"/>
      <c r="FE390" s="100"/>
      <c r="FF390" s="100"/>
      <c r="FG390" s="100"/>
      <c r="FH390" s="100"/>
      <c r="FI390" s="100"/>
      <c r="FJ390" s="100"/>
      <c r="FK390" s="100"/>
      <c r="FL390" s="100"/>
      <c r="FM390" s="100"/>
      <c r="FN390" s="100"/>
      <c r="FO390" s="100"/>
      <c r="FP390" s="100"/>
      <c r="FQ390" s="100"/>
      <c r="FR390" s="100"/>
      <c r="FS390" s="100"/>
      <c r="FT390" s="100"/>
      <c r="FU390" s="100"/>
      <c r="FV390" s="100"/>
      <c r="FW390" s="100"/>
      <c r="FX390" s="100"/>
      <c r="FY390" s="100"/>
      <c r="FZ390" s="100"/>
      <c r="GA390" s="100"/>
      <c r="GB390" s="100"/>
      <c r="GC390" s="100"/>
      <c r="GD390" s="100"/>
      <c r="GE390" s="100"/>
      <c r="GF390" s="100"/>
      <c r="GG390" s="100"/>
      <c r="GH390" s="100"/>
      <c r="GI390" s="100"/>
      <c r="GJ390" s="100"/>
      <c r="GK390" s="100"/>
      <c r="GL390" s="100"/>
      <c r="GM390" s="100"/>
      <c r="GN390" s="100"/>
      <c r="GO390" s="100"/>
      <c r="GP390" s="100"/>
      <c r="GQ390" s="100"/>
      <c r="GR390" s="100"/>
      <c r="GS390" s="100"/>
      <c r="GT390" s="100"/>
      <c r="GU390" s="100"/>
      <c r="GV390" s="100"/>
      <c r="GW390" s="100"/>
      <c r="GX390" s="100"/>
      <c r="GY390" s="100"/>
      <c r="GZ390" s="100"/>
      <c r="HA390" s="100"/>
      <c r="HB390" s="100"/>
      <c r="HC390" s="100"/>
      <c r="HD390" s="100"/>
      <c r="HE390" s="100"/>
      <c r="HF390" s="100"/>
      <c r="HG390" s="100"/>
      <c r="HH390" s="100"/>
      <c r="HI390" s="100"/>
      <c r="HJ390" s="100"/>
      <c r="HK390" s="100"/>
      <c r="HL390" s="100"/>
      <c r="HM390" s="100"/>
      <c r="HN390" s="100"/>
      <c r="HO390" s="100"/>
      <c r="HP390" s="100"/>
    </row>
    <row r="391" spans="1:224" s="101" customFormat="1">
      <c r="A391" s="119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  <c r="EO391" s="100"/>
      <c r="EP391" s="100"/>
      <c r="EQ391" s="100"/>
      <c r="ER391" s="100"/>
      <c r="ES391" s="100"/>
      <c r="ET391" s="100"/>
      <c r="EU391" s="100"/>
      <c r="EV391" s="100"/>
      <c r="EW391" s="100"/>
      <c r="EX391" s="100"/>
      <c r="EY391" s="100"/>
      <c r="EZ391" s="100"/>
      <c r="FA391" s="100"/>
      <c r="FB391" s="100"/>
      <c r="FC391" s="100"/>
      <c r="FD391" s="100"/>
      <c r="FE391" s="100"/>
      <c r="FF391" s="100"/>
      <c r="FG391" s="100"/>
      <c r="FH391" s="100"/>
      <c r="FI391" s="100"/>
      <c r="FJ391" s="100"/>
      <c r="FK391" s="100"/>
      <c r="FL391" s="100"/>
      <c r="FM391" s="100"/>
      <c r="FN391" s="100"/>
      <c r="FO391" s="100"/>
      <c r="FP391" s="100"/>
      <c r="FQ391" s="100"/>
      <c r="FR391" s="100"/>
      <c r="FS391" s="100"/>
      <c r="FT391" s="100"/>
      <c r="FU391" s="100"/>
      <c r="FV391" s="100"/>
      <c r="FW391" s="100"/>
      <c r="FX391" s="100"/>
      <c r="FY391" s="100"/>
      <c r="FZ391" s="100"/>
      <c r="GA391" s="100"/>
      <c r="GB391" s="100"/>
      <c r="GC391" s="100"/>
      <c r="GD391" s="100"/>
      <c r="GE391" s="100"/>
      <c r="GF391" s="100"/>
      <c r="GG391" s="100"/>
      <c r="GH391" s="100"/>
      <c r="GI391" s="100"/>
      <c r="GJ391" s="100"/>
      <c r="GK391" s="100"/>
      <c r="GL391" s="100"/>
      <c r="GM391" s="100"/>
      <c r="GN391" s="100"/>
      <c r="GO391" s="100"/>
      <c r="GP391" s="100"/>
      <c r="GQ391" s="100"/>
      <c r="GR391" s="100"/>
      <c r="GS391" s="100"/>
      <c r="GT391" s="100"/>
      <c r="GU391" s="100"/>
      <c r="GV391" s="100"/>
      <c r="GW391" s="100"/>
      <c r="GX391" s="100"/>
      <c r="GY391" s="100"/>
      <c r="GZ391" s="100"/>
      <c r="HA391" s="100"/>
      <c r="HB391" s="100"/>
      <c r="HC391" s="100"/>
      <c r="HD391" s="100"/>
      <c r="HE391" s="100"/>
      <c r="HF391" s="100"/>
      <c r="HG391" s="100"/>
      <c r="HH391" s="100"/>
      <c r="HI391" s="100"/>
      <c r="HJ391" s="100"/>
      <c r="HK391" s="100"/>
      <c r="HL391" s="100"/>
      <c r="HM391" s="100"/>
      <c r="HN391" s="100"/>
      <c r="HO391" s="100"/>
      <c r="HP391" s="100"/>
    </row>
    <row r="392" spans="1:224" s="101" customFormat="1">
      <c r="A392" s="119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  <c r="EO392" s="100"/>
      <c r="EP392" s="100"/>
      <c r="EQ392" s="100"/>
      <c r="ER392" s="100"/>
      <c r="ES392" s="100"/>
      <c r="ET392" s="100"/>
      <c r="EU392" s="100"/>
      <c r="EV392" s="100"/>
      <c r="EW392" s="100"/>
      <c r="EX392" s="100"/>
      <c r="EY392" s="100"/>
      <c r="EZ392" s="100"/>
      <c r="FA392" s="100"/>
      <c r="FB392" s="100"/>
      <c r="FC392" s="100"/>
      <c r="FD392" s="100"/>
      <c r="FE392" s="100"/>
      <c r="FF392" s="100"/>
      <c r="FG392" s="100"/>
      <c r="FH392" s="100"/>
      <c r="FI392" s="100"/>
      <c r="FJ392" s="100"/>
      <c r="FK392" s="100"/>
      <c r="FL392" s="100"/>
      <c r="FM392" s="100"/>
      <c r="FN392" s="100"/>
      <c r="FO392" s="100"/>
      <c r="FP392" s="100"/>
      <c r="FQ392" s="100"/>
      <c r="FR392" s="100"/>
      <c r="FS392" s="100"/>
      <c r="FT392" s="100"/>
      <c r="FU392" s="100"/>
      <c r="FV392" s="100"/>
      <c r="FW392" s="100"/>
      <c r="FX392" s="100"/>
      <c r="FY392" s="100"/>
      <c r="FZ392" s="100"/>
      <c r="GA392" s="100"/>
      <c r="GB392" s="100"/>
      <c r="GC392" s="100"/>
      <c r="GD392" s="100"/>
      <c r="GE392" s="100"/>
      <c r="GF392" s="100"/>
      <c r="GG392" s="100"/>
      <c r="GH392" s="100"/>
      <c r="GI392" s="100"/>
      <c r="GJ392" s="100"/>
      <c r="GK392" s="100"/>
      <c r="GL392" s="100"/>
      <c r="GM392" s="100"/>
      <c r="GN392" s="100"/>
      <c r="GO392" s="100"/>
      <c r="GP392" s="100"/>
      <c r="GQ392" s="100"/>
      <c r="GR392" s="100"/>
      <c r="GS392" s="100"/>
      <c r="GT392" s="100"/>
      <c r="GU392" s="100"/>
      <c r="GV392" s="100"/>
      <c r="GW392" s="100"/>
      <c r="GX392" s="100"/>
      <c r="GY392" s="100"/>
      <c r="GZ392" s="100"/>
      <c r="HA392" s="100"/>
      <c r="HB392" s="100"/>
      <c r="HC392" s="100"/>
      <c r="HD392" s="100"/>
      <c r="HE392" s="100"/>
      <c r="HF392" s="100"/>
      <c r="HG392" s="100"/>
      <c r="HH392" s="100"/>
      <c r="HI392" s="100"/>
      <c r="HJ392" s="100"/>
      <c r="HK392" s="100"/>
      <c r="HL392" s="100"/>
      <c r="HM392" s="100"/>
      <c r="HN392" s="100"/>
      <c r="HO392" s="100"/>
      <c r="HP392" s="100"/>
    </row>
    <row r="393" spans="1:224" s="101" customFormat="1">
      <c r="A393" s="119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  <c r="EO393" s="100"/>
      <c r="EP393" s="100"/>
      <c r="EQ393" s="100"/>
      <c r="ER393" s="100"/>
      <c r="ES393" s="100"/>
      <c r="ET393" s="100"/>
      <c r="EU393" s="100"/>
      <c r="EV393" s="100"/>
      <c r="EW393" s="100"/>
      <c r="EX393" s="100"/>
      <c r="EY393" s="100"/>
      <c r="EZ393" s="100"/>
      <c r="FA393" s="100"/>
      <c r="FB393" s="100"/>
      <c r="FC393" s="100"/>
      <c r="FD393" s="100"/>
      <c r="FE393" s="100"/>
      <c r="FF393" s="100"/>
      <c r="FG393" s="100"/>
      <c r="FH393" s="100"/>
      <c r="FI393" s="100"/>
      <c r="FJ393" s="100"/>
      <c r="FK393" s="100"/>
      <c r="FL393" s="100"/>
      <c r="FM393" s="100"/>
      <c r="FN393" s="100"/>
      <c r="FO393" s="100"/>
      <c r="FP393" s="100"/>
      <c r="FQ393" s="100"/>
      <c r="FR393" s="100"/>
      <c r="FS393" s="100"/>
      <c r="FT393" s="100"/>
      <c r="FU393" s="100"/>
      <c r="FV393" s="100"/>
      <c r="FW393" s="100"/>
      <c r="FX393" s="100"/>
      <c r="FY393" s="100"/>
      <c r="FZ393" s="100"/>
      <c r="GA393" s="100"/>
      <c r="GB393" s="100"/>
      <c r="GC393" s="100"/>
      <c r="GD393" s="100"/>
      <c r="GE393" s="100"/>
      <c r="GF393" s="100"/>
      <c r="GG393" s="100"/>
      <c r="GH393" s="100"/>
      <c r="GI393" s="100"/>
      <c r="GJ393" s="100"/>
      <c r="GK393" s="100"/>
      <c r="GL393" s="100"/>
      <c r="GM393" s="100"/>
      <c r="GN393" s="100"/>
      <c r="GO393" s="100"/>
      <c r="GP393" s="100"/>
      <c r="GQ393" s="100"/>
      <c r="GR393" s="100"/>
      <c r="GS393" s="100"/>
      <c r="GT393" s="100"/>
      <c r="GU393" s="100"/>
      <c r="GV393" s="100"/>
      <c r="GW393" s="100"/>
      <c r="GX393" s="100"/>
      <c r="GY393" s="100"/>
      <c r="GZ393" s="100"/>
      <c r="HA393" s="100"/>
      <c r="HB393" s="100"/>
      <c r="HC393" s="100"/>
      <c r="HD393" s="100"/>
      <c r="HE393" s="100"/>
      <c r="HF393" s="100"/>
      <c r="HG393" s="100"/>
      <c r="HH393" s="100"/>
      <c r="HI393" s="100"/>
      <c r="HJ393" s="100"/>
      <c r="HK393" s="100"/>
      <c r="HL393" s="100"/>
      <c r="HM393" s="100"/>
      <c r="HN393" s="100"/>
      <c r="HO393" s="100"/>
      <c r="HP393" s="100"/>
    </row>
    <row r="394" spans="1:224" s="101" customFormat="1">
      <c r="A394" s="119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  <c r="EO394" s="100"/>
      <c r="EP394" s="100"/>
      <c r="EQ394" s="100"/>
      <c r="ER394" s="100"/>
      <c r="ES394" s="100"/>
      <c r="ET394" s="100"/>
      <c r="EU394" s="100"/>
      <c r="EV394" s="100"/>
      <c r="EW394" s="100"/>
      <c r="EX394" s="100"/>
      <c r="EY394" s="100"/>
      <c r="EZ394" s="100"/>
      <c r="FA394" s="100"/>
      <c r="FB394" s="100"/>
      <c r="FC394" s="100"/>
      <c r="FD394" s="100"/>
      <c r="FE394" s="100"/>
      <c r="FF394" s="100"/>
      <c r="FG394" s="100"/>
      <c r="FH394" s="100"/>
      <c r="FI394" s="100"/>
      <c r="FJ394" s="100"/>
      <c r="FK394" s="100"/>
      <c r="FL394" s="100"/>
      <c r="FM394" s="100"/>
      <c r="FN394" s="100"/>
      <c r="FO394" s="100"/>
      <c r="FP394" s="100"/>
      <c r="FQ394" s="100"/>
      <c r="FR394" s="100"/>
      <c r="FS394" s="100"/>
      <c r="FT394" s="100"/>
      <c r="FU394" s="100"/>
      <c r="FV394" s="100"/>
      <c r="FW394" s="100"/>
      <c r="FX394" s="100"/>
      <c r="FY394" s="100"/>
      <c r="FZ394" s="100"/>
      <c r="GA394" s="100"/>
      <c r="GB394" s="100"/>
      <c r="GC394" s="100"/>
      <c r="GD394" s="100"/>
      <c r="GE394" s="100"/>
      <c r="GF394" s="100"/>
      <c r="GG394" s="100"/>
      <c r="GH394" s="100"/>
      <c r="GI394" s="100"/>
      <c r="GJ394" s="100"/>
      <c r="GK394" s="100"/>
      <c r="GL394" s="100"/>
      <c r="GM394" s="100"/>
      <c r="GN394" s="100"/>
      <c r="GO394" s="100"/>
      <c r="GP394" s="100"/>
      <c r="GQ394" s="100"/>
      <c r="GR394" s="100"/>
      <c r="GS394" s="100"/>
      <c r="GT394" s="100"/>
      <c r="GU394" s="100"/>
      <c r="GV394" s="100"/>
      <c r="GW394" s="100"/>
      <c r="GX394" s="100"/>
      <c r="GY394" s="100"/>
      <c r="GZ394" s="100"/>
      <c r="HA394" s="100"/>
      <c r="HB394" s="100"/>
      <c r="HC394" s="100"/>
      <c r="HD394" s="100"/>
      <c r="HE394" s="100"/>
      <c r="HF394" s="100"/>
      <c r="HG394" s="100"/>
      <c r="HH394" s="100"/>
      <c r="HI394" s="100"/>
      <c r="HJ394" s="100"/>
      <c r="HK394" s="100"/>
      <c r="HL394" s="100"/>
      <c r="HM394" s="100"/>
      <c r="HN394" s="100"/>
      <c r="HO394" s="100"/>
      <c r="HP394" s="100"/>
    </row>
    <row r="395" spans="1:224" s="101" customFormat="1">
      <c r="A395" s="119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  <c r="EO395" s="100"/>
      <c r="EP395" s="100"/>
      <c r="EQ395" s="100"/>
      <c r="ER395" s="100"/>
      <c r="ES395" s="100"/>
      <c r="ET395" s="100"/>
      <c r="EU395" s="100"/>
      <c r="EV395" s="100"/>
      <c r="EW395" s="100"/>
      <c r="EX395" s="100"/>
      <c r="EY395" s="100"/>
      <c r="EZ395" s="100"/>
      <c r="FA395" s="100"/>
      <c r="FB395" s="100"/>
      <c r="FC395" s="100"/>
      <c r="FD395" s="100"/>
      <c r="FE395" s="100"/>
      <c r="FF395" s="100"/>
      <c r="FG395" s="100"/>
      <c r="FH395" s="100"/>
      <c r="FI395" s="100"/>
      <c r="FJ395" s="100"/>
      <c r="FK395" s="100"/>
      <c r="FL395" s="100"/>
      <c r="FM395" s="100"/>
      <c r="FN395" s="100"/>
      <c r="FO395" s="100"/>
      <c r="FP395" s="100"/>
      <c r="FQ395" s="100"/>
      <c r="FR395" s="100"/>
      <c r="FS395" s="100"/>
      <c r="FT395" s="100"/>
      <c r="FU395" s="100"/>
      <c r="FV395" s="100"/>
      <c r="FW395" s="100"/>
      <c r="FX395" s="100"/>
      <c r="FY395" s="100"/>
      <c r="FZ395" s="100"/>
      <c r="GA395" s="100"/>
      <c r="GB395" s="100"/>
      <c r="GC395" s="100"/>
      <c r="GD395" s="100"/>
      <c r="GE395" s="100"/>
      <c r="GF395" s="100"/>
      <c r="GG395" s="100"/>
      <c r="GH395" s="100"/>
      <c r="GI395" s="100"/>
      <c r="GJ395" s="100"/>
      <c r="GK395" s="100"/>
      <c r="GL395" s="100"/>
      <c r="GM395" s="100"/>
      <c r="GN395" s="100"/>
      <c r="GO395" s="100"/>
      <c r="GP395" s="100"/>
      <c r="GQ395" s="100"/>
      <c r="GR395" s="100"/>
      <c r="GS395" s="100"/>
      <c r="GT395" s="100"/>
      <c r="GU395" s="100"/>
      <c r="GV395" s="100"/>
      <c r="GW395" s="100"/>
      <c r="GX395" s="100"/>
      <c r="GY395" s="100"/>
      <c r="GZ395" s="100"/>
      <c r="HA395" s="100"/>
      <c r="HB395" s="100"/>
      <c r="HC395" s="100"/>
      <c r="HD395" s="100"/>
      <c r="HE395" s="100"/>
      <c r="HF395" s="100"/>
      <c r="HG395" s="100"/>
      <c r="HH395" s="100"/>
      <c r="HI395" s="100"/>
      <c r="HJ395" s="100"/>
      <c r="HK395" s="100"/>
      <c r="HL395" s="100"/>
      <c r="HM395" s="100"/>
      <c r="HN395" s="100"/>
      <c r="HO395" s="100"/>
      <c r="HP395" s="100"/>
    </row>
    <row r="396" spans="1:224" s="101" customFormat="1">
      <c r="A396" s="119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  <c r="EO396" s="100"/>
      <c r="EP396" s="100"/>
      <c r="EQ396" s="100"/>
      <c r="ER396" s="100"/>
      <c r="ES396" s="100"/>
      <c r="ET396" s="100"/>
      <c r="EU396" s="100"/>
      <c r="EV396" s="100"/>
      <c r="EW396" s="100"/>
      <c r="EX396" s="100"/>
      <c r="EY396" s="100"/>
      <c r="EZ396" s="100"/>
      <c r="FA396" s="100"/>
      <c r="FB396" s="100"/>
      <c r="FC396" s="100"/>
      <c r="FD396" s="100"/>
      <c r="FE396" s="100"/>
      <c r="FF396" s="100"/>
      <c r="FG396" s="100"/>
      <c r="FH396" s="100"/>
      <c r="FI396" s="100"/>
      <c r="FJ396" s="100"/>
      <c r="FK396" s="100"/>
      <c r="FL396" s="100"/>
      <c r="FM396" s="100"/>
      <c r="FN396" s="100"/>
      <c r="FO396" s="100"/>
      <c r="FP396" s="100"/>
      <c r="FQ396" s="100"/>
      <c r="FR396" s="100"/>
      <c r="FS396" s="100"/>
      <c r="FT396" s="100"/>
      <c r="FU396" s="100"/>
      <c r="FV396" s="100"/>
      <c r="FW396" s="100"/>
      <c r="FX396" s="100"/>
      <c r="FY396" s="100"/>
      <c r="FZ396" s="100"/>
      <c r="GA396" s="100"/>
      <c r="GB396" s="100"/>
      <c r="GC396" s="100"/>
      <c r="GD396" s="100"/>
      <c r="GE396" s="100"/>
      <c r="GF396" s="100"/>
      <c r="GG396" s="100"/>
      <c r="GH396" s="100"/>
      <c r="GI396" s="100"/>
      <c r="GJ396" s="100"/>
      <c r="GK396" s="100"/>
      <c r="GL396" s="100"/>
      <c r="GM396" s="100"/>
      <c r="GN396" s="100"/>
      <c r="GO396" s="100"/>
      <c r="GP396" s="100"/>
      <c r="GQ396" s="100"/>
      <c r="GR396" s="100"/>
      <c r="GS396" s="100"/>
      <c r="GT396" s="100"/>
      <c r="GU396" s="100"/>
      <c r="GV396" s="100"/>
      <c r="GW396" s="100"/>
      <c r="GX396" s="100"/>
      <c r="GY396" s="100"/>
      <c r="GZ396" s="100"/>
      <c r="HA396" s="100"/>
      <c r="HB396" s="100"/>
      <c r="HC396" s="100"/>
      <c r="HD396" s="100"/>
      <c r="HE396" s="100"/>
      <c r="HF396" s="100"/>
      <c r="HG396" s="100"/>
      <c r="HH396" s="100"/>
      <c r="HI396" s="100"/>
      <c r="HJ396" s="100"/>
      <c r="HK396" s="100"/>
      <c r="HL396" s="100"/>
      <c r="HM396" s="100"/>
      <c r="HN396" s="100"/>
      <c r="HO396" s="100"/>
      <c r="HP396" s="100"/>
    </row>
    <row r="397" spans="1:224" s="101" customFormat="1">
      <c r="A397" s="119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  <c r="EO397" s="100"/>
      <c r="EP397" s="100"/>
      <c r="EQ397" s="100"/>
      <c r="ER397" s="100"/>
      <c r="ES397" s="100"/>
      <c r="ET397" s="100"/>
      <c r="EU397" s="100"/>
      <c r="EV397" s="100"/>
      <c r="EW397" s="100"/>
      <c r="EX397" s="100"/>
      <c r="EY397" s="100"/>
      <c r="EZ397" s="100"/>
      <c r="FA397" s="100"/>
      <c r="FB397" s="100"/>
      <c r="FC397" s="100"/>
      <c r="FD397" s="100"/>
      <c r="FE397" s="100"/>
      <c r="FF397" s="100"/>
      <c r="FG397" s="100"/>
      <c r="FH397" s="100"/>
      <c r="FI397" s="100"/>
      <c r="FJ397" s="100"/>
      <c r="FK397" s="100"/>
      <c r="FL397" s="100"/>
      <c r="FM397" s="100"/>
      <c r="FN397" s="100"/>
      <c r="FO397" s="100"/>
      <c r="FP397" s="100"/>
      <c r="FQ397" s="100"/>
      <c r="FR397" s="100"/>
      <c r="FS397" s="100"/>
      <c r="FT397" s="100"/>
      <c r="FU397" s="100"/>
      <c r="FV397" s="100"/>
      <c r="FW397" s="100"/>
      <c r="FX397" s="100"/>
      <c r="FY397" s="100"/>
      <c r="FZ397" s="100"/>
      <c r="GA397" s="100"/>
      <c r="GB397" s="100"/>
      <c r="GC397" s="100"/>
      <c r="GD397" s="100"/>
      <c r="GE397" s="100"/>
      <c r="GF397" s="100"/>
      <c r="GG397" s="100"/>
      <c r="GH397" s="100"/>
      <c r="GI397" s="100"/>
      <c r="GJ397" s="100"/>
      <c r="GK397" s="100"/>
      <c r="GL397" s="100"/>
      <c r="GM397" s="100"/>
      <c r="GN397" s="100"/>
      <c r="GO397" s="100"/>
      <c r="GP397" s="100"/>
      <c r="GQ397" s="100"/>
      <c r="GR397" s="100"/>
      <c r="GS397" s="100"/>
      <c r="GT397" s="100"/>
      <c r="GU397" s="100"/>
      <c r="GV397" s="100"/>
      <c r="GW397" s="100"/>
      <c r="GX397" s="100"/>
      <c r="GY397" s="100"/>
      <c r="GZ397" s="100"/>
      <c r="HA397" s="100"/>
      <c r="HB397" s="100"/>
      <c r="HC397" s="100"/>
      <c r="HD397" s="100"/>
      <c r="HE397" s="100"/>
      <c r="HF397" s="100"/>
      <c r="HG397" s="100"/>
      <c r="HH397" s="100"/>
      <c r="HI397" s="100"/>
      <c r="HJ397" s="100"/>
      <c r="HK397" s="100"/>
      <c r="HL397" s="100"/>
      <c r="HM397" s="100"/>
      <c r="HN397" s="100"/>
      <c r="HO397" s="100"/>
      <c r="HP397" s="100"/>
    </row>
    <row r="398" spans="1:224" s="101" customFormat="1">
      <c r="A398" s="119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  <c r="EO398" s="100"/>
      <c r="EP398" s="100"/>
      <c r="EQ398" s="100"/>
      <c r="ER398" s="100"/>
      <c r="ES398" s="100"/>
      <c r="ET398" s="100"/>
      <c r="EU398" s="100"/>
      <c r="EV398" s="100"/>
      <c r="EW398" s="100"/>
      <c r="EX398" s="100"/>
      <c r="EY398" s="100"/>
      <c r="EZ398" s="100"/>
      <c r="FA398" s="100"/>
      <c r="FB398" s="100"/>
      <c r="FC398" s="100"/>
      <c r="FD398" s="100"/>
      <c r="FE398" s="100"/>
      <c r="FF398" s="100"/>
      <c r="FG398" s="100"/>
      <c r="FH398" s="100"/>
      <c r="FI398" s="100"/>
      <c r="FJ398" s="100"/>
      <c r="FK398" s="100"/>
      <c r="FL398" s="100"/>
      <c r="FM398" s="100"/>
      <c r="FN398" s="100"/>
      <c r="FO398" s="100"/>
      <c r="FP398" s="100"/>
      <c r="FQ398" s="100"/>
      <c r="FR398" s="100"/>
      <c r="FS398" s="100"/>
      <c r="FT398" s="100"/>
      <c r="FU398" s="100"/>
      <c r="FV398" s="100"/>
      <c r="FW398" s="100"/>
      <c r="FX398" s="100"/>
      <c r="FY398" s="100"/>
      <c r="FZ398" s="100"/>
      <c r="GA398" s="100"/>
      <c r="GB398" s="100"/>
      <c r="GC398" s="100"/>
      <c r="GD398" s="100"/>
      <c r="GE398" s="100"/>
      <c r="GF398" s="100"/>
      <c r="GG398" s="100"/>
      <c r="GH398" s="100"/>
      <c r="GI398" s="100"/>
      <c r="GJ398" s="100"/>
      <c r="GK398" s="100"/>
      <c r="GL398" s="100"/>
      <c r="GM398" s="100"/>
      <c r="GN398" s="100"/>
      <c r="GO398" s="100"/>
      <c r="GP398" s="100"/>
      <c r="GQ398" s="100"/>
      <c r="GR398" s="100"/>
      <c r="GS398" s="100"/>
      <c r="GT398" s="100"/>
      <c r="GU398" s="100"/>
      <c r="GV398" s="100"/>
      <c r="GW398" s="100"/>
      <c r="GX398" s="100"/>
      <c r="GY398" s="100"/>
      <c r="GZ398" s="100"/>
      <c r="HA398" s="100"/>
      <c r="HB398" s="100"/>
      <c r="HC398" s="100"/>
      <c r="HD398" s="100"/>
      <c r="HE398" s="100"/>
      <c r="HF398" s="100"/>
      <c r="HG398" s="100"/>
      <c r="HH398" s="100"/>
      <c r="HI398" s="100"/>
      <c r="HJ398" s="100"/>
      <c r="HK398" s="100"/>
      <c r="HL398" s="100"/>
      <c r="HM398" s="100"/>
      <c r="HN398" s="100"/>
      <c r="HO398" s="100"/>
      <c r="HP398" s="100"/>
    </row>
    <row r="399" spans="1:224" s="101" customFormat="1">
      <c r="A399" s="119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  <c r="EO399" s="100"/>
      <c r="EP399" s="100"/>
      <c r="EQ399" s="100"/>
      <c r="ER399" s="100"/>
      <c r="ES399" s="100"/>
      <c r="ET399" s="100"/>
      <c r="EU399" s="100"/>
      <c r="EV399" s="100"/>
      <c r="EW399" s="100"/>
      <c r="EX399" s="100"/>
      <c r="EY399" s="100"/>
      <c r="EZ399" s="100"/>
      <c r="FA399" s="100"/>
      <c r="FB399" s="100"/>
      <c r="FC399" s="100"/>
      <c r="FD399" s="100"/>
      <c r="FE399" s="100"/>
      <c r="FF399" s="100"/>
      <c r="FG399" s="100"/>
      <c r="FH399" s="100"/>
      <c r="FI399" s="100"/>
      <c r="FJ399" s="100"/>
      <c r="FK399" s="100"/>
      <c r="FL399" s="100"/>
      <c r="FM399" s="100"/>
      <c r="FN399" s="100"/>
      <c r="FO399" s="100"/>
      <c r="FP399" s="100"/>
      <c r="FQ399" s="100"/>
      <c r="FR399" s="100"/>
      <c r="FS399" s="100"/>
      <c r="FT399" s="100"/>
      <c r="FU399" s="100"/>
      <c r="FV399" s="100"/>
      <c r="FW399" s="100"/>
      <c r="FX399" s="100"/>
      <c r="FY399" s="100"/>
      <c r="FZ399" s="100"/>
      <c r="GA399" s="100"/>
      <c r="GB399" s="100"/>
      <c r="GC399" s="100"/>
      <c r="GD399" s="100"/>
      <c r="GE399" s="100"/>
      <c r="GF399" s="100"/>
      <c r="GG399" s="100"/>
      <c r="GH399" s="100"/>
      <c r="GI399" s="100"/>
      <c r="GJ399" s="100"/>
      <c r="GK399" s="100"/>
      <c r="GL399" s="100"/>
      <c r="GM399" s="100"/>
      <c r="GN399" s="100"/>
      <c r="GO399" s="100"/>
      <c r="GP399" s="100"/>
      <c r="GQ399" s="100"/>
      <c r="GR399" s="100"/>
      <c r="GS399" s="100"/>
      <c r="GT399" s="100"/>
      <c r="GU399" s="100"/>
      <c r="GV399" s="100"/>
      <c r="GW399" s="100"/>
      <c r="GX399" s="100"/>
      <c r="GY399" s="100"/>
      <c r="GZ399" s="100"/>
      <c r="HA399" s="100"/>
      <c r="HB399" s="100"/>
      <c r="HC399" s="100"/>
      <c r="HD399" s="100"/>
      <c r="HE399" s="100"/>
      <c r="HF399" s="100"/>
      <c r="HG399" s="100"/>
      <c r="HH399" s="100"/>
      <c r="HI399" s="100"/>
      <c r="HJ399" s="100"/>
      <c r="HK399" s="100"/>
      <c r="HL399" s="100"/>
      <c r="HM399" s="100"/>
      <c r="HN399" s="100"/>
      <c r="HO399" s="100"/>
      <c r="HP399" s="100"/>
    </row>
    <row r="400" spans="1:224" s="101" customFormat="1">
      <c r="A400" s="119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  <c r="EO400" s="100"/>
      <c r="EP400" s="100"/>
      <c r="EQ400" s="100"/>
      <c r="ER400" s="100"/>
      <c r="ES400" s="100"/>
      <c r="ET400" s="100"/>
      <c r="EU400" s="100"/>
      <c r="EV400" s="100"/>
      <c r="EW400" s="100"/>
      <c r="EX400" s="100"/>
      <c r="EY400" s="100"/>
      <c r="EZ400" s="100"/>
      <c r="FA400" s="100"/>
      <c r="FB400" s="100"/>
      <c r="FC400" s="100"/>
      <c r="FD400" s="100"/>
      <c r="FE400" s="100"/>
      <c r="FF400" s="100"/>
      <c r="FG400" s="100"/>
      <c r="FH400" s="100"/>
      <c r="FI400" s="100"/>
      <c r="FJ400" s="100"/>
      <c r="FK400" s="100"/>
      <c r="FL400" s="100"/>
      <c r="FM400" s="100"/>
      <c r="FN400" s="100"/>
      <c r="FO400" s="100"/>
      <c r="FP400" s="100"/>
      <c r="FQ400" s="100"/>
      <c r="FR400" s="100"/>
      <c r="FS400" s="100"/>
      <c r="FT400" s="100"/>
      <c r="FU400" s="100"/>
      <c r="FV400" s="100"/>
      <c r="FW400" s="100"/>
      <c r="FX400" s="100"/>
      <c r="FY400" s="100"/>
      <c r="FZ400" s="100"/>
      <c r="GA400" s="100"/>
      <c r="GB400" s="100"/>
      <c r="GC400" s="100"/>
      <c r="GD400" s="100"/>
      <c r="GE400" s="100"/>
      <c r="GF400" s="100"/>
      <c r="GG400" s="100"/>
      <c r="GH400" s="100"/>
      <c r="GI400" s="100"/>
      <c r="GJ400" s="100"/>
      <c r="GK400" s="100"/>
      <c r="GL400" s="100"/>
      <c r="GM400" s="100"/>
      <c r="GN400" s="100"/>
      <c r="GO400" s="100"/>
      <c r="GP400" s="100"/>
      <c r="GQ400" s="100"/>
      <c r="GR400" s="100"/>
      <c r="GS400" s="100"/>
      <c r="GT400" s="100"/>
      <c r="GU400" s="100"/>
      <c r="GV400" s="100"/>
      <c r="GW400" s="100"/>
      <c r="GX400" s="100"/>
      <c r="GY400" s="100"/>
      <c r="GZ400" s="100"/>
      <c r="HA400" s="100"/>
      <c r="HB400" s="100"/>
      <c r="HC400" s="100"/>
      <c r="HD400" s="100"/>
      <c r="HE400" s="100"/>
      <c r="HF400" s="100"/>
      <c r="HG400" s="100"/>
      <c r="HH400" s="100"/>
      <c r="HI400" s="100"/>
      <c r="HJ400" s="100"/>
      <c r="HK400" s="100"/>
      <c r="HL400" s="100"/>
      <c r="HM400" s="100"/>
      <c r="HN400" s="100"/>
      <c r="HO400" s="100"/>
      <c r="HP400" s="100"/>
    </row>
    <row r="401" spans="1:224" s="101" customFormat="1">
      <c r="A401" s="119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  <c r="EO401" s="100"/>
      <c r="EP401" s="100"/>
      <c r="EQ401" s="100"/>
      <c r="ER401" s="100"/>
      <c r="ES401" s="100"/>
      <c r="ET401" s="100"/>
      <c r="EU401" s="100"/>
      <c r="EV401" s="100"/>
      <c r="EW401" s="100"/>
      <c r="EX401" s="100"/>
      <c r="EY401" s="100"/>
      <c r="EZ401" s="100"/>
      <c r="FA401" s="100"/>
      <c r="FB401" s="100"/>
      <c r="FC401" s="100"/>
      <c r="FD401" s="100"/>
      <c r="FE401" s="100"/>
      <c r="FF401" s="100"/>
      <c r="FG401" s="100"/>
      <c r="FH401" s="100"/>
      <c r="FI401" s="100"/>
      <c r="FJ401" s="100"/>
      <c r="FK401" s="100"/>
      <c r="FL401" s="100"/>
      <c r="FM401" s="100"/>
      <c r="FN401" s="100"/>
      <c r="FO401" s="100"/>
      <c r="FP401" s="100"/>
      <c r="FQ401" s="100"/>
      <c r="FR401" s="100"/>
      <c r="FS401" s="100"/>
      <c r="FT401" s="100"/>
      <c r="FU401" s="100"/>
      <c r="FV401" s="100"/>
      <c r="FW401" s="100"/>
      <c r="FX401" s="100"/>
      <c r="FY401" s="100"/>
      <c r="FZ401" s="100"/>
      <c r="GA401" s="100"/>
      <c r="GB401" s="100"/>
      <c r="GC401" s="100"/>
      <c r="GD401" s="100"/>
      <c r="GE401" s="100"/>
      <c r="GF401" s="100"/>
      <c r="GG401" s="100"/>
      <c r="GH401" s="100"/>
      <c r="GI401" s="100"/>
      <c r="GJ401" s="100"/>
      <c r="GK401" s="100"/>
      <c r="GL401" s="100"/>
      <c r="GM401" s="100"/>
      <c r="GN401" s="100"/>
      <c r="GO401" s="100"/>
      <c r="GP401" s="100"/>
      <c r="GQ401" s="100"/>
      <c r="GR401" s="100"/>
      <c r="GS401" s="100"/>
      <c r="GT401" s="100"/>
      <c r="GU401" s="100"/>
      <c r="GV401" s="100"/>
      <c r="GW401" s="100"/>
      <c r="GX401" s="100"/>
      <c r="GY401" s="100"/>
      <c r="GZ401" s="100"/>
      <c r="HA401" s="100"/>
      <c r="HB401" s="100"/>
      <c r="HC401" s="100"/>
      <c r="HD401" s="100"/>
      <c r="HE401" s="100"/>
      <c r="HF401" s="100"/>
      <c r="HG401" s="100"/>
      <c r="HH401" s="100"/>
      <c r="HI401" s="100"/>
      <c r="HJ401" s="100"/>
      <c r="HK401" s="100"/>
      <c r="HL401" s="100"/>
      <c r="HM401" s="100"/>
      <c r="HN401" s="100"/>
      <c r="HO401" s="100"/>
      <c r="HP401" s="100"/>
    </row>
    <row r="402" spans="1:224" s="101" customFormat="1">
      <c r="A402" s="119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  <c r="EO402" s="100"/>
      <c r="EP402" s="100"/>
      <c r="EQ402" s="100"/>
      <c r="ER402" s="100"/>
      <c r="ES402" s="100"/>
      <c r="ET402" s="100"/>
      <c r="EU402" s="100"/>
      <c r="EV402" s="100"/>
      <c r="EW402" s="100"/>
      <c r="EX402" s="100"/>
      <c r="EY402" s="100"/>
      <c r="EZ402" s="100"/>
      <c r="FA402" s="100"/>
      <c r="FB402" s="100"/>
      <c r="FC402" s="100"/>
      <c r="FD402" s="100"/>
      <c r="FE402" s="100"/>
      <c r="FF402" s="100"/>
      <c r="FG402" s="100"/>
      <c r="FH402" s="100"/>
      <c r="FI402" s="100"/>
      <c r="FJ402" s="100"/>
      <c r="FK402" s="100"/>
      <c r="FL402" s="100"/>
      <c r="FM402" s="100"/>
      <c r="FN402" s="100"/>
      <c r="FO402" s="100"/>
      <c r="FP402" s="100"/>
      <c r="FQ402" s="100"/>
      <c r="FR402" s="100"/>
      <c r="FS402" s="100"/>
      <c r="FT402" s="100"/>
      <c r="FU402" s="100"/>
      <c r="FV402" s="100"/>
      <c r="FW402" s="100"/>
      <c r="FX402" s="100"/>
      <c r="FY402" s="100"/>
      <c r="FZ402" s="100"/>
      <c r="GA402" s="100"/>
      <c r="GB402" s="100"/>
      <c r="GC402" s="100"/>
      <c r="GD402" s="100"/>
      <c r="GE402" s="100"/>
      <c r="GF402" s="100"/>
      <c r="GG402" s="100"/>
      <c r="GH402" s="100"/>
      <c r="GI402" s="100"/>
      <c r="GJ402" s="100"/>
      <c r="GK402" s="100"/>
      <c r="GL402" s="100"/>
      <c r="GM402" s="100"/>
      <c r="GN402" s="100"/>
      <c r="GO402" s="100"/>
      <c r="GP402" s="100"/>
      <c r="GQ402" s="100"/>
      <c r="GR402" s="100"/>
      <c r="GS402" s="100"/>
      <c r="GT402" s="100"/>
      <c r="GU402" s="100"/>
      <c r="GV402" s="100"/>
      <c r="GW402" s="100"/>
      <c r="GX402" s="100"/>
      <c r="GY402" s="100"/>
      <c r="GZ402" s="100"/>
      <c r="HA402" s="100"/>
      <c r="HB402" s="100"/>
      <c r="HC402" s="100"/>
      <c r="HD402" s="100"/>
      <c r="HE402" s="100"/>
      <c r="HF402" s="100"/>
      <c r="HG402" s="100"/>
      <c r="HH402" s="100"/>
      <c r="HI402" s="100"/>
      <c r="HJ402" s="100"/>
      <c r="HK402" s="100"/>
      <c r="HL402" s="100"/>
      <c r="HM402" s="100"/>
      <c r="HN402" s="100"/>
      <c r="HO402" s="100"/>
      <c r="HP402" s="100"/>
    </row>
    <row r="403" spans="1:224" s="101" customFormat="1">
      <c r="A403" s="119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  <c r="EO403" s="100"/>
      <c r="EP403" s="100"/>
      <c r="EQ403" s="100"/>
      <c r="ER403" s="100"/>
      <c r="ES403" s="100"/>
      <c r="ET403" s="100"/>
      <c r="EU403" s="100"/>
      <c r="EV403" s="100"/>
      <c r="EW403" s="100"/>
      <c r="EX403" s="100"/>
      <c r="EY403" s="100"/>
      <c r="EZ403" s="100"/>
      <c r="FA403" s="100"/>
      <c r="FB403" s="100"/>
      <c r="FC403" s="100"/>
      <c r="FD403" s="100"/>
      <c r="FE403" s="100"/>
      <c r="FF403" s="100"/>
      <c r="FG403" s="100"/>
      <c r="FH403" s="100"/>
      <c r="FI403" s="100"/>
      <c r="FJ403" s="100"/>
      <c r="FK403" s="100"/>
      <c r="FL403" s="100"/>
      <c r="FM403" s="100"/>
      <c r="FN403" s="100"/>
      <c r="FO403" s="100"/>
      <c r="FP403" s="100"/>
      <c r="FQ403" s="100"/>
      <c r="FR403" s="100"/>
      <c r="FS403" s="100"/>
      <c r="FT403" s="100"/>
      <c r="FU403" s="100"/>
      <c r="FV403" s="100"/>
      <c r="FW403" s="100"/>
      <c r="FX403" s="100"/>
      <c r="FY403" s="100"/>
      <c r="FZ403" s="100"/>
      <c r="GA403" s="100"/>
      <c r="GB403" s="100"/>
      <c r="GC403" s="100"/>
      <c r="GD403" s="100"/>
      <c r="GE403" s="100"/>
      <c r="GF403" s="100"/>
      <c r="GG403" s="100"/>
      <c r="GH403" s="100"/>
      <c r="GI403" s="100"/>
      <c r="GJ403" s="100"/>
      <c r="GK403" s="100"/>
      <c r="GL403" s="100"/>
      <c r="GM403" s="100"/>
      <c r="GN403" s="100"/>
      <c r="GO403" s="100"/>
      <c r="GP403" s="100"/>
      <c r="GQ403" s="100"/>
      <c r="GR403" s="100"/>
      <c r="GS403" s="100"/>
      <c r="GT403" s="100"/>
      <c r="GU403" s="100"/>
      <c r="GV403" s="100"/>
      <c r="GW403" s="100"/>
      <c r="GX403" s="100"/>
      <c r="GY403" s="100"/>
      <c r="GZ403" s="100"/>
      <c r="HA403" s="100"/>
      <c r="HB403" s="100"/>
      <c r="HC403" s="100"/>
      <c r="HD403" s="100"/>
      <c r="HE403" s="100"/>
      <c r="HF403" s="100"/>
      <c r="HG403" s="100"/>
      <c r="HH403" s="100"/>
      <c r="HI403" s="100"/>
      <c r="HJ403" s="100"/>
      <c r="HK403" s="100"/>
      <c r="HL403" s="100"/>
      <c r="HM403" s="100"/>
      <c r="HN403" s="100"/>
      <c r="HO403" s="100"/>
      <c r="HP403" s="100"/>
    </row>
    <row r="404" spans="1:224" s="101" customFormat="1">
      <c r="A404" s="119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EJ404" s="100"/>
      <c r="EK404" s="100"/>
      <c r="EL404" s="100"/>
      <c r="EM404" s="100"/>
      <c r="EN404" s="100"/>
      <c r="EO404" s="100"/>
      <c r="EP404" s="100"/>
      <c r="EQ404" s="100"/>
      <c r="ER404" s="100"/>
      <c r="ES404" s="100"/>
      <c r="ET404" s="100"/>
      <c r="EU404" s="100"/>
      <c r="EV404" s="100"/>
      <c r="EW404" s="100"/>
      <c r="EX404" s="100"/>
      <c r="EY404" s="100"/>
      <c r="EZ404" s="100"/>
      <c r="FA404" s="100"/>
      <c r="FB404" s="100"/>
      <c r="FC404" s="100"/>
      <c r="FD404" s="100"/>
      <c r="FE404" s="100"/>
      <c r="FF404" s="100"/>
      <c r="FG404" s="100"/>
      <c r="FH404" s="100"/>
      <c r="FI404" s="100"/>
      <c r="FJ404" s="100"/>
      <c r="FK404" s="100"/>
      <c r="FL404" s="100"/>
      <c r="FM404" s="100"/>
      <c r="FN404" s="100"/>
      <c r="FO404" s="100"/>
      <c r="FP404" s="100"/>
      <c r="FQ404" s="100"/>
      <c r="FR404" s="100"/>
      <c r="FS404" s="100"/>
      <c r="FT404" s="100"/>
      <c r="FU404" s="100"/>
      <c r="FV404" s="100"/>
      <c r="FW404" s="100"/>
      <c r="FX404" s="100"/>
      <c r="FY404" s="100"/>
      <c r="FZ404" s="100"/>
      <c r="GA404" s="100"/>
      <c r="GB404" s="100"/>
      <c r="GC404" s="100"/>
      <c r="GD404" s="100"/>
      <c r="GE404" s="100"/>
      <c r="GF404" s="100"/>
      <c r="GG404" s="100"/>
      <c r="GH404" s="100"/>
      <c r="GI404" s="100"/>
      <c r="GJ404" s="100"/>
      <c r="GK404" s="100"/>
      <c r="GL404" s="100"/>
      <c r="GM404" s="100"/>
      <c r="GN404" s="100"/>
      <c r="GO404" s="100"/>
      <c r="GP404" s="100"/>
      <c r="GQ404" s="100"/>
      <c r="GR404" s="100"/>
      <c r="GS404" s="100"/>
      <c r="GT404" s="100"/>
      <c r="GU404" s="100"/>
      <c r="GV404" s="100"/>
      <c r="GW404" s="100"/>
      <c r="GX404" s="100"/>
      <c r="GY404" s="100"/>
      <c r="GZ404" s="100"/>
      <c r="HA404" s="100"/>
      <c r="HB404" s="100"/>
      <c r="HC404" s="100"/>
      <c r="HD404" s="100"/>
      <c r="HE404" s="100"/>
      <c r="HF404" s="100"/>
      <c r="HG404" s="100"/>
      <c r="HH404" s="100"/>
      <c r="HI404" s="100"/>
      <c r="HJ404" s="100"/>
      <c r="HK404" s="100"/>
      <c r="HL404" s="100"/>
      <c r="HM404" s="100"/>
      <c r="HN404" s="100"/>
      <c r="HO404" s="100"/>
      <c r="HP404" s="100"/>
    </row>
    <row r="405" spans="1:224" s="101" customFormat="1">
      <c r="A405" s="119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EJ405" s="100"/>
      <c r="EK405" s="100"/>
      <c r="EL405" s="100"/>
      <c r="EM405" s="100"/>
      <c r="EN405" s="100"/>
      <c r="EO405" s="100"/>
      <c r="EP405" s="100"/>
      <c r="EQ405" s="100"/>
      <c r="ER405" s="100"/>
      <c r="ES405" s="100"/>
      <c r="ET405" s="100"/>
      <c r="EU405" s="100"/>
      <c r="EV405" s="100"/>
      <c r="EW405" s="100"/>
      <c r="EX405" s="100"/>
      <c r="EY405" s="100"/>
      <c r="EZ405" s="100"/>
      <c r="FA405" s="100"/>
      <c r="FB405" s="100"/>
      <c r="FC405" s="100"/>
      <c r="FD405" s="100"/>
      <c r="FE405" s="100"/>
      <c r="FF405" s="100"/>
      <c r="FG405" s="100"/>
      <c r="FH405" s="100"/>
      <c r="FI405" s="100"/>
      <c r="FJ405" s="100"/>
      <c r="FK405" s="100"/>
      <c r="FL405" s="100"/>
      <c r="FM405" s="100"/>
      <c r="FN405" s="100"/>
      <c r="FO405" s="100"/>
      <c r="FP405" s="100"/>
      <c r="FQ405" s="100"/>
      <c r="FR405" s="100"/>
      <c r="FS405" s="100"/>
      <c r="FT405" s="100"/>
      <c r="FU405" s="100"/>
      <c r="FV405" s="100"/>
      <c r="FW405" s="100"/>
      <c r="FX405" s="100"/>
      <c r="FY405" s="100"/>
      <c r="FZ405" s="100"/>
      <c r="GA405" s="100"/>
      <c r="GB405" s="100"/>
      <c r="GC405" s="100"/>
      <c r="GD405" s="100"/>
      <c r="GE405" s="100"/>
      <c r="GF405" s="100"/>
      <c r="GG405" s="100"/>
      <c r="GH405" s="100"/>
      <c r="GI405" s="100"/>
      <c r="GJ405" s="100"/>
      <c r="GK405" s="100"/>
      <c r="GL405" s="100"/>
      <c r="GM405" s="100"/>
      <c r="GN405" s="100"/>
      <c r="GO405" s="100"/>
      <c r="GP405" s="100"/>
      <c r="GQ405" s="100"/>
      <c r="GR405" s="100"/>
      <c r="GS405" s="100"/>
      <c r="GT405" s="100"/>
      <c r="GU405" s="100"/>
      <c r="GV405" s="100"/>
      <c r="GW405" s="100"/>
      <c r="GX405" s="100"/>
      <c r="GY405" s="100"/>
      <c r="GZ405" s="100"/>
      <c r="HA405" s="100"/>
      <c r="HB405" s="100"/>
      <c r="HC405" s="100"/>
      <c r="HD405" s="100"/>
      <c r="HE405" s="100"/>
      <c r="HF405" s="100"/>
      <c r="HG405" s="100"/>
      <c r="HH405" s="100"/>
      <c r="HI405" s="100"/>
      <c r="HJ405" s="100"/>
      <c r="HK405" s="100"/>
      <c r="HL405" s="100"/>
      <c r="HM405" s="100"/>
      <c r="HN405" s="100"/>
      <c r="HO405" s="100"/>
      <c r="HP405" s="100"/>
    </row>
    <row r="406" spans="1:224" s="101" customFormat="1">
      <c r="A406" s="119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EJ406" s="100"/>
      <c r="EK406" s="100"/>
      <c r="EL406" s="100"/>
      <c r="EM406" s="100"/>
      <c r="EN406" s="100"/>
      <c r="EO406" s="100"/>
      <c r="EP406" s="100"/>
      <c r="EQ406" s="100"/>
      <c r="ER406" s="100"/>
      <c r="ES406" s="100"/>
      <c r="ET406" s="100"/>
      <c r="EU406" s="100"/>
      <c r="EV406" s="100"/>
      <c r="EW406" s="100"/>
      <c r="EX406" s="100"/>
      <c r="EY406" s="100"/>
      <c r="EZ406" s="100"/>
      <c r="FA406" s="100"/>
      <c r="FB406" s="100"/>
      <c r="FC406" s="100"/>
      <c r="FD406" s="100"/>
      <c r="FE406" s="100"/>
      <c r="FF406" s="100"/>
      <c r="FG406" s="100"/>
      <c r="FH406" s="100"/>
      <c r="FI406" s="100"/>
      <c r="FJ406" s="100"/>
      <c r="FK406" s="100"/>
      <c r="FL406" s="100"/>
      <c r="FM406" s="100"/>
      <c r="FN406" s="100"/>
      <c r="FO406" s="100"/>
      <c r="FP406" s="100"/>
      <c r="FQ406" s="100"/>
      <c r="FR406" s="100"/>
      <c r="FS406" s="100"/>
      <c r="FT406" s="100"/>
      <c r="FU406" s="100"/>
      <c r="FV406" s="100"/>
      <c r="FW406" s="100"/>
      <c r="FX406" s="100"/>
      <c r="FY406" s="100"/>
      <c r="FZ406" s="100"/>
      <c r="GA406" s="100"/>
      <c r="GB406" s="100"/>
      <c r="GC406" s="100"/>
      <c r="GD406" s="100"/>
      <c r="GE406" s="100"/>
      <c r="GF406" s="100"/>
      <c r="GG406" s="100"/>
      <c r="GH406" s="100"/>
      <c r="GI406" s="100"/>
      <c r="GJ406" s="100"/>
      <c r="GK406" s="100"/>
      <c r="GL406" s="100"/>
      <c r="GM406" s="100"/>
      <c r="GN406" s="100"/>
      <c r="GO406" s="100"/>
      <c r="GP406" s="100"/>
      <c r="GQ406" s="100"/>
      <c r="GR406" s="100"/>
      <c r="GS406" s="100"/>
      <c r="GT406" s="100"/>
      <c r="GU406" s="100"/>
      <c r="GV406" s="100"/>
      <c r="GW406" s="100"/>
      <c r="GX406" s="100"/>
      <c r="GY406" s="100"/>
      <c r="GZ406" s="100"/>
      <c r="HA406" s="100"/>
      <c r="HB406" s="100"/>
      <c r="HC406" s="100"/>
      <c r="HD406" s="100"/>
      <c r="HE406" s="100"/>
      <c r="HF406" s="100"/>
      <c r="HG406" s="100"/>
      <c r="HH406" s="100"/>
      <c r="HI406" s="100"/>
      <c r="HJ406" s="100"/>
      <c r="HK406" s="100"/>
      <c r="HL406" s="100"/>
      <c r="HM406" s="100"/>
      <c r="HN406" s="100"/>
      <c r="HO406" s="100"/>
      <c r="HP406" s="100"/>
    </row>
    <row r="407" spans="1:224" s="101" customFormat="1">
      <c r="A407" s="119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EJ407" s="100"/>
      <c r="EK407" s="100"/>
      <c r="EL407" s="100"/>
      <c r="EM407" s="100"/>
      <c r="EN407" s="100"/>
      <c r="EO407" s="100"/>
      <c r="EP407" s="100"/>
      <c r="EQ407" s="100"/>
      <c r="ER407" s="100"/>
      <c r="ES407" s="100"/>
      <c r="ET407" s="100"/>
      <c r="EU407" s="100"/>
      <c r="EV407" s="100"/>
      <c r="EW407" s="100"/>
      <c r="EX407" s="100"/>
      <c r="EY407" s="100"/>
      <c r="EZ407" s="100"/>
      <c r="FA407" s="100"/>
      <c r="FB407" s="100"/>
      <c r="FC407" s="100"/>
      <c r="FD407" s="100"/>
      <c r="FE407" s="100"/>
      <c r="FF407" s="100"/>
      <c r="FG407" s="100"/>
      <c r="FH407" s="100"/>
      <c r="FI407" s="100"/>
      <c r="FJ407" s="100"/>
      <c r="FK407" s="100"/>
      <c r="FL407" s="100"/>
      <c r="FM407" s="100"/>
      <c r="FN407" s="100"/>
      <c r="FO407" s="100"/>
      <c r="FP407" s="100"/>
      <c r="FQ407" s="100"/>
      <c r="FR407" s="100"/>
      <c r="FS407" s="100"/>
      <c r="FT407" s="100"/>
      <c r="FU407" s="100"/>
      <c r="FV407" s="100"/>
      <c r="FW407" s="100"/>
      <c r="FX407" s="100"/>
      <c r="FY407" s="100"/>
      <c r="FZ407" s="100"/>
      <c r="GA407" s="100"/>
      <c r="GB407" s="100"/>
      <c r="GC407" s="100"/>
      <c r="GD407" s="100"/>
      <c r="GE407" s="100"/>
      <c r="GF407" s="100"/>
      <c r="GG407" s="100"/>
      <c r="GH407" s="100"/>
      <c r="GI407" s="100"/>
      <c r="GJ407" s="100"/>
      <c r="GK407" s="100"/>
      <c r="GL407" s="100"/>
      <c r="GM407" s="100"/>
      <c r="GN407" s="100"/>
      <c r="GO407" s="100"/>
      <c r="GP407" s="100"/>
      <c r="GQ407" s="100"/>
      <c r="GR407" s="100"/>
      <c r="GS407" s="100"/>
      <c r="GT407" s="100"/>
      <c r="GU407" s="100"/>
      <c r="GV407" s="100"/>
      <c r="GW407" s="100"/>
      <c r="GX407" s="100"/>
      <c r="GY407" s="100"/>
      <c r="GZ407" s="100"/>
      <c r="HA407" s="100"/>
      <c r="HB407" s="100"/>
      <c r="HC407" s="100"/>
      <c r="HD407" s="100"/>
      <c r="HE407" s="100"/>
      <c r="HF407" s="100"/>
      <c r="HG407" s="100"/>
      <c r="HH407" s="100"/>
      <c r="HI407" s="100"/>
      <c r="HJ407" s="100"/>
      <c r="HK407" s="100"/>
      <c r="HL407" s="100"/>
      <c r="HM407" s="100"/>
      <c r="HN407" s="100"/>
      <c r="HO407" s="100"/>
      <c r="HP407" s="100"/>
    </row>
    <row r="408" spans="1:224" s="101" customFormat="1">
      <c r="A408" s="119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EJ408" s="100"/>
      <c r="EK408" s="100"/>
      <c r="EL408" s="100"/>
      <c r="EM408" s="100"/>
      <c r="EN408" s="100"/>
      <c r="EO408" s="100"/>
      <c r="EP408" s="100"/>
      <c r="EQ408" s="100"/>
      <c r="ER408" s="100"/>
      <c r="ES408" s="100"/>
      <c r="ET408" s="100"/>
      <c r="EU408" s="100"/>
      <c r="EV408" s="100"/>
      <c r="EW408" s="100"/>
      <c r="EX408" s="100"/>
      <c r="EY408" s="100"/>
      <c r="EZ408" s="100"/>
      <c r="FA408" s="100"/>
      <c r="FB408" s="100"/>
      <c r="FC408" s="100"/>
      <c r="FD408" s="100"/>
      <c r="FE408" s="100"/>
      <c r="FF408" s="100"/>
      <c r="FG408" s="100"/>
      <c r="FH408" s="100"/>
      <c r="FI408" s="100"/>
      <c r="FJ408" s="100"/>
      <c r="FK408" s="100"/>
      <c r="FL408" s="100"/>
      <c r="FM408" s="100"/>
      <c r="FN408" s="100"/>
      <c r="FO408" s="100"/>
      <c r="FP408" s="100"/>
      <c r="FQ408" s="100"/>
      <c r="FR408" s="100"/>
      <c r="FS408" s="100"/>
      <c r="FT408" s="100"/>
      <c r="FU408" s="100"/>
      <c r="FV408" s="100"/>
      <c r="FW408" s="100"/>
      <c r="FX408" s="100"/>
      <c r="FY408" s="100"/>
      <c r="FZ408" s="100"/>
      <c r="GA408" s="100"/>
      <c r="GB408" s="100"/>
      <c r="GC408" s="100"/>
      <c r="GD408" s="100"/>
      <c r="GE408" s="100"/>
      <c r="GF408" s="100"/>
      <c r="GG408" s="100"/>
      <c r="GH408" s="100"/>
      <c r="GI408" s="100"/>
      <c r="GJ408" s="100"/>
      <c r="GK408" s="100"/>
      <c r="GL408" s="100"/>
      <c r="GM408" s="100"/>
      <c r="GN408" s="100"/>
      <c r="GO408" s="100"/>
      <c r="GP408" s="100"/>
      <c r="GQ408" s="100"/>
      <c r="GR408" s="100"/>
      <c r="GS408" s="100"/>
      <c r="GT408" s="100"/>
      <c r="GU408" s="100"/>
      <c r="GV408" s="100"/>
      <c r="GW408" s="100"/>
      <c r="GX408" s="100"/>
      <c r="GY408" s="100"/>
      <c r="GZ408" s="100"/>
      <c r="HA408" s="100"/>
      <c r="HB408" s="100"/>
      <c r="HC408" s="100"/>
      <c r="HD408" s="100"/>
      <c r="HE408" s="100"/>
      <c r="HF408" s="100"/>
      <c r="HG408" s="100"/>
      <c r="HH408" s="100"/>
      <c r="HI408" s="100"/>
      <c r="HJ408" s="100"/>
      <c r="HK408" s="100"/>
      <c r="HL408" s="100"/>
      <c r="HM408" s="100"/>
      <c r="HN408" s="100"/>
      <c r="HO408" s="100"/>
      <c r="HP408" s="100"/>
    </row>
    <row r="409" spans="1:224" s="101" customFormat="1">
      <c r="A409" s="119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EJ409" s="100"/>
      <c r="EK409" s="100"/>
      <c r="EL409" s="100"/>
      <c r="EM409" s="100"/>
      <c r="EN409" s="100"/>
      <c r="EO409" s="100"/>
      <c r="EP409" s="100"/>
      <c r="EQ409" s="100"/>
      <c r="ER409" s="100"/>
      <c r="ES409" s="100"/>
      <c r="ET409" s="100"/>
      <c r="EU409" s="100"/>
      <c r="EV409" s="100"/>
      <c r="EW409" s="100"/>
      <c r="EX409" s="100"/>
      <c r="EY409" s="100"/>
      <c r="EZ409" s="100"/>
      <c r="FA409" s="100"/>
      <c r="FB409" s="100"/>
      <c r="FC409" s="100"/>
      <c r="FD409" s="100"/>
      <c r="FE409" s="100"/>
      <c r="FF409" s="100"/>
      <c r="FG409" s="100"/>
      <c r="FH409" s="100"/>
      <c r="FI409" s="100"/>
      <c r="FJ409" s="100"/>
      <c r="FK409" s="100"/>
      <c r="FL409" s="100"/>
      <c r="FM409" s="100"/>
      <c r="FN409" s="100"/>
      <c r="FO409" s="100"/>
      <c r="FP409" s="100"/>
      <c r="FQ409" s="100"/>
      <c r="FR409" s="100"/>
      <c r="FS409" s="100"/>
      <c r="FT409" s="100"/>
      <c r="FU409" s="100"/>
      <c r="FV409" s="100"/>
      <c r="FW409" s="100"/>
      <c r="FX409" s="100"/>
      <c r="FY409" s="100"/>
      <c r="FZ409" s="100"/>
      <c r="GA409" s="100"/>
      <c r="GB409" s="100"/>
      <c r="GC409" s="100"/>
      <c r="GD409" s="100"/>
      <c r="GE409" s="100"/>
      <c r="GF409" s="100"/>
      <c r="GG409" s="100"/>
      <c r="GH409" s="100"/>
      <c r="GI409" s="100"/>
      <c r="GJ409" s="100"/>
      <c r="GK409" s="100"/>
      <c r="GL409" s="100"/>
      <c r="GM409" s="100"/>
      <c r="GN409" s="100"/>
      <c r="GO409" s="100"/>
      <c r="GP409" s="100"/>
      <c r="GQ409" s="100"/>
      <c r="GR409" s="100"/>
      <c r="GS409" s="100"/>
      <c r="GT409" s="100"/>
      <c r="GU409" s="100"/>
      <c r="GV409" s="100"/>
      <c r="GW409" s="100"/>
      <c r="GX409" s="100"/>
      <c r="GY409" s="100"/>
      <c r="GZ409" s="100"/>
      <c r="HA409" s="100"/>
      <c r="HB409" s="100"/>
      <c r="HC409" s="100"/>
      <c r="HD409" s="100"/>
      <c r="HE409" s="100"/>
      <c r="HF409" s="100"/>
      <c r="HG409" s="100"/>
      <c r="HH409" s="100"/>
      <c r="HI409" s="100"/>
      <c r="HJ409" s="100"/>
      <c r="HK409" s="100"/>
      <c r="HL409" s="100"/>
      <c r="HM409" s="100"/>
      <c r="HN409" s="100"/>
      <c r="HO409" s="100"/>
      <c r="HP409" s="100"/>
    </row>
    <row r="410" spans="1:224" s="101" customFormat="1">
      <c r="A410" s="119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EJ410" s="100"/>
      <c r="EK410" s="100"/>
      <c r="EL410" s="100"/>
      <c r="EM410" s="100"/>
      <c r="EN410" s="100"/>
      <c r="EO410" s="100"/>
      <c r="EP410" s="100"/>
      <c r="EQ410" s="100"/>
      <c r="ER410" s="100"/>
      <c r="ES410" s="100"/>
      <c r="ET410" s="100"/>
      <c r="EU410" s="100"/>
      <c r="EV410" s="100"/>
      <c r="EW410" s="100"/>
      <c r="EX410" s="100"/>
      <c r="EY410" s="100"/>
      <c r="EZ410" s="100"/>
      <c r="FA410" s="100"/>
      <c r="FB410" s="100"/>
      <c r="FC410" s="100"/>
      <c r="FD410" s="100"/>
      <c r="FE410" s="100"/>
      <c r="FF410" s="100"/>
      <c r="FG410" s="100"/>
      <c r="FH410" s="100"/>
      <c r="FI410" s="100"/>
      <c r="FJ410" s="100"/>
      <c r="FK410" s="100"/>
      <c r="FL410" s="100"/>
      <c r="FM410" s="100"/>
      <c r="FN410" s="100"/>
      <c r="FO410" s="100"/>
      <c r="FP410" s="100"/>
      <c r="FQ410" s="100"/>
      <c r="FR410" s="100"/>
      <c r="FS410" s="100"/>
      <c r="FT410" s="100"/>
      <c r="FU410" s="100"/>
      <c r="FV410" s="100"/>
      <c r="FW410" s="100"/>
      <c r="FX410" s="100"/>
      <c r="FY410" s="100"/>
      <c r="FZ410" s="100"/>
      <c r="GA410" s="100"/>
      <c r="GB410" s="100"/>
      <c r="GC410" s="100"/>
      <c r="GD410" s="100"/>
      <c r="GE410" s="100"/>
      <c r="GF410" s="100"/>
      <c r="GG410" s="100"/>
      <c r="GH410" s="100"/>
      <c r="GI410" s="100"/>
      <c r="GJ410" s="100"/>
      <c r="GK410" s="100"/>
      <c r="GL410" s="100"/>
      <c r="GM410" s="100"/>
      <c r="GN410" s="100"/>
      <c r="GO410" s="100"/>
      <c r="GP410" s="100"/>
      <c r="GQ410" s="100"/>
      <c r="GR410" s="100"/>
      <c r="GS410" s="100"/>
      <c r="GT410" s="100"/>
      <c r="GU410" s="100"/>
      <c r="GV410" s="100"/>
      <c r="GW410" s="100"/>
      <c r="GX410" s="100"/>
      <c r="GY410" s="100"/>
      <c r="GZ410" s="100"/>
      <c r="HA410" s="100"/>
      <c r="HB410" s="100"/>
      <c r="HC410" s="100"/>
      <c r="HD410" s="100"/>
      <c r="HE410" s="100"/>
      <c r="HF410" s="100"/>
      <c r="HG410" s="100"/>
      <c r="HH410" s="100"/>
      <c r="HI410" s="100"/>
      <c r="HJ410" s="100"/>
      <c r="HK410" s="100"/>
      <c r="HL410" s="100"/>
      <c r="HM410" s="100"/>
      <c r="HN410" s="100"/>
      <c r="HO410" s="100"/>
      <c r="HP410" s="100"/>
    </row>
    <row r="411" spans="1:224" s="101" customFormat="1">
      <c r="A411" s="119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100"/>
      <c r="BS411" s="100"/>
      <c r="BT411" s="100"/>
      <c r="BU411" s="100"/>
      <c r="BV411" s="100"/>
      <c r="BW411" s="100"/>
      <c r="BX411" s="100"/>
      <c r="BY411" s="100"/>
      <c r="BZ411" s="100"/>
      <c r="CA411" s="100"/>
      <c r="CB411" s="100"/>
      <c r="CC411" s="100"/>
      <c r="CD411" s="100"/>
      <c r="CE411" s="100"/>
      <c r="CF411" s="100"/>
      <c r="CG411" s="100"/>
      <c r="CH411" s="100"/>
      <c r="CI411" s="100"/>
      <c r="CJ411" s="100"/>
      <c r="CK411" s="100"/>
      <c r="CL411" s="100"/>
      <c r="CM411" s="100"/>
      <c r="CN411" s="100"/>
      <c r="CO411" s="100"/>
      <c r="CP411" s="100"/>
      <c r="CQ411" s="100"/>
      <c r="CR411" s="100"/>
      <c r="CS411" s="100"/>
      <c r="CT411" s="100"/>
      <c r="CU411" s="100"/>
      <c r="CV411" s="100"/>
      <c r="CW411" s="100"/>
      <c r="CX411" s="100"/>
      <c r="CY411" s="100"/>
      <c r="CZ411" s="100"/>
      <c r="DA411" s="100"/>
      <c r="DB411" s="100"/>
      <c r="DC411" s="100"/>
      <c r="DD411" s="100"/>
      <c r="DE411" s="100"/>
      <c r="DF411" s="100"/>
      <c r="DG411" s="100"/>
      <c r="DH411" s="100"/>
      <c r="DI411" s="100"/>
      <c r="DJ411" s="100"/>
      <c r="DK411" s="100"/>
      <c r="DL411" s="100"/>
      <c r="DM411" s="100"/>
      <c r="DN411" s="100"/>
      <c r="DO411" s="100"/>
      <c r="DP411" s="100"/>
      <c r="DQ411" s="100"/>
      <c r="DR411" s="100"/>
      <c r="DS411" s="100"/>
      <c r="DT411" s="100"/>
      <c r="DU411" s="100"/>
      <c r="DV411" s="100"/>
      <c r="DW411" s="100"/>
      <c r="DX411" s="100"/>
      <c r="DY411" s="100"/>
      <c r="DZ411" s="100"/>
      <c r="EA411" s="100"/>
      <c r="EB411" s="100"/>
      <c r="EC411" s="100"/>
      <c r="ED411" s="100"/>
      <c r="EE411" s="100"/>
      <c r="EF411" s="100"/>
      <c r="EG411" s="100"/>
      <c r="EH411" s="100"/>
      <c r="EI411" s="100"/>
      <c r="EJ411" s="100"/>
      <c r="EK411" s="100"/>
      <c r="EL411" s="100"/>
      <c r="EM411" s="100"/>
      <c r="EN411" s="100"/>
      <c r="EO411" s="100"/>
      <c r="EP411" s="100"/>
      <c r="EQ411" s="100"/>
      <c r="ER411" s="100"/>
      <c r="ES411" s="100"/>
      <c r="ET411" s="100"/>
      <c r="EU411" s="100"/>
      <c r="EV411" s="100"/>
      <c r="EW411" s="100"/>
      <c r="EX411" s="100"/>
      <c r="EY411" s="100"/>
      <c r="EZ411" s="100"/>
      <c r="FA411" s="100"/>
      <c r="FB411" s="100"/>
      <c r="FC411" s="100"/>
      <c r="FD411" s="100"/>
      <c r="FE411" s="100"/>
      <c r="FF411" s="100"/>
      <c r="FG411" s="100"/>
      <c r="FH411" s="100"/>
      <c r="FI411" s="100"/>
      <c r="FJ411" s="100"/>
      <c r="FK411" s="100"/>
      <c r="FL411" s="100"/>
      <c r="FM411" s="100"/>
      <c r="FN411" s="100"/>
      <c r="FO411" s="100"/>
      <c r="FP411" s="100"/>
      <c r="FQ411" s="100"/>
      <c r="FR411" s="100"/>
      <c r="FS411" s="100"/>
      <c r="FT411" s="100"/>
      <c r="FU411" s="100"/>
      <c r="FV411" s="100"/>
      <c r="FW411" s="100"/>
      <c r="FX411" s="100"/>
      <c r="FY411" s="100"/>
      <c r="FZ411" s="100"/>
      <c r="GA411" s="100"/>
      <c r="GB411" s="100"/>
      <c r="GC411" s="100"/>
      <c r="GD411" s="100"/>
      <c r="GE411" s="100"/>
      <c r="GF411" s="100"/>
      <c r="GG411" s="100"/>
      <c r="GH411" s="100"/>
      <c r="GI411" s="100"/>
      <c r="GJ411" s="100"/>
      <c r="GK411" s="100"/>
      <c r="GL411" s="100"/>
      <c r="GM411" s="100"/>
      <c r="GN411" s="100"/>
      <c r="GO411" s="100"/>
      <c r="GP411" s="100"/>
      <c r="GQ411" s="100"/>
      <c r="GR411" s="100"/>
      <c r="GS411" s="100"/>
      <c r="GT411" s="100"/>
      <c r="GU411" s="100"/>
      <c r="GV411" s="100"/>
      <c r="GW411" s="100"/>
      <c r="GX411" s="100"/>
      <c r="GY411" s="100"/>
      <c r="GZ411" s="100"/>
      <c r="HA411" s="100"/>
      <c r="HB411" s="100"/>
      <c r="HC411" s="100"/>
      <c r="HD411" s="100"/>
      <c r="HE411" s="100"/>
      <c r="HF411" s="100"/>
      <c r="HG411" s="100"/>
      <c r="HH411" s="100"/>
      <c r="HI411" s="100"/>
      <c r="HJ411" s="100"/>
      <c r="HK411" s="100"/>
      <c r="HL411" s="100"/>
      <c r="HM411" s="100"/>
      <c r="HN411" s="100"/>
      <c r="HO411" s="100"/>
      <c r="HP411" s="100"/>
    </row>
    <row r="412" spans="1:224" s="101" customFormat="1">
      <c r="A412" s="119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100"/>
      <c r="BS412" s="100"/>
      <c r="BT412" s="100"/>
      <c r="BU412" s="100"/>
      <c r="BV412" s="100"/>
      <c r="BW412" s="100"/>
      <c r="BX412" s="100"/>
      <c r="BY412" s="100"/>
      <c r="BZ412" s="100"/>
      <c r="CA412" s="100"/>
      <c r="CB412" s="100"/>
      <c r="CC412" s="100"/>
      <c r="CD412" s="100"/>
      <c r="CE412" s="100"/>
      <c r="CF412" s="100"/>
      <c r="CG412" s="100"/>
      <c r="CH412" s="100"/>
      <c r="CI412" s="100"/>
      <c r="CJ412" s="100"/>
      <c r="CK412" s="100"/>
      <c r="CL412" s="100"/>
      <c r="CM412" s="100"/>
      <c r="CN412" s="100"/>
      <c r="CO412" s="100"/>
      <c r="CP412" s="100"/>
      <c r="CQ412" s="100"/>
      <c r="CR412" s="100"/>
      <c r="CS412" s="100"/>
      <c r="CT412" s="100"/>
      <c r="CU412" s="100"/>
      <c r="CV412" s="100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0"/>
      <c r="DS412" s="100"/>
      <c r="DT412" s="100"/>
      <c r="DU412" s="100"/>
      <c r="DV412" s="100"/>
      <c r="DW412" s="100"/>
      <c r="DX412" s="100"/>
      <c r="DY412" s="100"/>
      <c r="DZ412" s="100"/>
      <c r="EA412" s="100"/>
      <c r="EB412" s="100"/>
      <c r="EC412" s="100"/>
      <c r="ED412" s="100"/>
      <c r="EE412" s="100"/>
      <c r="EF412" s="100"/>
      <c r="EG412" s="100"/>
      <c r="EH412" s="100"/>
      <c r="EI412" s="100"/>
      <c r="EJ412" s="100"/>
      <c r="EK412" s="100"/>
      <c r="EL412" s="100"/>
      <c r="EM412" s="100"/>
      <c r="EN412" s="100"/>
      <c r="EO412" s="100"/>
      <c r="EP412" s="100"/>
      <c r="EQ412" s="100"/>
      <c r="ER412" s="100"/>
      <c r="ES412" s="100"/>
      <c r="ET412" s="100"/>
      <c r="EU412" s="100"/>
      <c r="EV412" s="100"/>
      <c r="EW412" s="100"/>
      <c r="EX412" s="100"/>
      <c r="EY412" s="100"/>
      <c r="EZ412" s="100"/>
      <c r="FA412" s="100"/>
      <c r="FB412" s="100"/>
      <c r="FC412" s="100"/>
      <c r="FD412" s="100"/>
      <c r="FE412" s="100"/>
      <c r="FF412" s="100"/>
      <c r="FG412" s="100"/>
      <c r="FH412" s="100"/>
      <c r="FI412" s="100"/>
      <c r="FJ412" s="100"/>
      <c r="FK412" s="100"/>
      <c r="FL412" s="100"/>
      <c r="FM412" s="100"/>
      <c r="FN412" s="100"/>
      <c r="FO412" s="100"/>
      <c r="FP412" s="100"/>
      <c r="FQ412" s="100"/>
      <c r="FR412" s="100"/>
      <c r="FS412" s="100"/>
      <c r="FT412" s="100"/>
      <c r="FU412" s="100"/>
      <c r="FV412" s="100"/>
      <c r="FW412" s="100"/>
      <c r="FX412" s="100"/>
      <c r="FY412" s="100"/>
      <c r="FZ412" s="100"/>
      <c r="GA412" s="100"/>
      <c r="GB412" s="100"/>
      <c r="GC412" s="100"/>
      <c r="GD412" s="100"/>
      <c r="GE412" s="100"/>
      <c r="GF412" s="100"/>
      <c r="GG412" s="100"/>
      <c r="GH412" s="100"/>
      <c r="GI412" s="100"/>
      <c r="GJ412" s="100"/>
      <c r="GK412" s="100"/>
      <c r="GL412" s="100"/>
      <c r="GM412" s="100"/>
      <c r="GN412" s="100"/>
      <c r="GO412" s="100"/>
      <c r="GP412" s="100"/>
      <c r="GQ412" s="100"/>
      <c r="GR412" s="100"/>
      <c r="GS412" s="100"/>
      <c r="GT412" s="100"/>
      <c r="GU412" s="100"/>
      <c r="GV412" s="100"/>
      <c r="GW412" s="100"/>
      <c r="GX412" s="100"/>
      <c r="GY412" s="100"/>
      <c r="GZ412" s="100"/>
      <c r="HA412" s="100"/>
      <c r="HB412" s="100"/>
      <c r="HC412" s="100"/>
      <c r="HD412" s="100"/>
      <c r="HE412" s="100"/>
      <c r="HF412" s="100"/>
      <c r="HG412" s="100"/>
      <c r="HH412" s="100"/>
      <c r="HI412" s="100"/>
      <c r="HJ412" s="100"/>
      <c r="HK412" s="100"/>
      <c r="HL412" s="100"/>
      <c r="HM412" s="100"/>
      <c r="HN412" s="100"/>
      <c r="HO412" s="100"/>
      <c r="HP412" s="100"/>
    </row>
    <row r="413" spans="1:224" s="101" customFormat="1">
      <c r="A413" s="119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100"/>
      <c r="BT413" s="100"/>
      <c r="BU413" s="100"/>
      <c r="BV413" s="100"/>
      <c r="BW413" s="100"/>
      <c r="BX413" s="100"/>
      <c r="BY413" s="100"/>
      <c r="BZ413" s="100"/>
      <c r="CA413" s="100"/>
      <c r="CB413" s="100"/>
      <c r="CC413" s="100"/>
      <c r="CD413" s="100"/>
      <c r="CE413" s="100"/>
      <c r="CF413" s="100"/>
      <c r="CG413" s="100"/>
      <c r="CH413" s="100"/>
      <c r="CI413" s="100"/>
      <c r="CJ413" s="100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  <c r="DR413" s="100"/>
      <c r="DS413" s="100"/>
      <c r="DT413" s="100"/>
      <c r="DU413" s="100"/>
      <c r="DV413" s="100"/>
      <c r="DW413" s="100"/>
      <c r="DX413" s="100"/>
      <c r="DY413" s="100"/>
      <c r="DZ413" s="100"/>
      <c r="EA413" s="100"/>
      <c r="EB413" s="100"/>
      <c r="EC413" s="100"/>
      <c r="ED413" s="100"/>
      <c r="EE413" s="100"/>
      <c r="EF413" s="100"/>
      <c r="EG413" s="100"/>
      <c r="EH413" s="100"/>
      <c r="EI413" s="100"/>
      <c r="EJ413" s="100"/>
      <c r="EK413" s="100"/>
      <c r="EL413" s="100"/>
      <c r="EM413" s="100"/>
      <c r="EN413" s="100"/>
      <c r="EO413" s="100"/>
      <c r="EP413" s="100"/>
      <c r="EQ413" s="100"/>
      <c r="ER413" s="100"/>
      <c r="ES413" s="100"/>
      <c r="ET413" s="100"/>
      <c r="EU413" s="100"/>
      <c r="EV413" s="100"/>
      <c r="EW413" s="100"/>
      <c r="EX413" s="100"/>
      <c r="EY413" s="100"/>
      <c r="EZ413" s="100"/>
      <c r="FA413" s="100"/>
      <c r="FB413" s="100"/>
      <c r="FC413" s="100"/>
      <c r="FD413" s="100"/>
      <c r="FE413" s="100"/>
      <c r="FF413" s="100"/>
      <c r="FG413" s="100"/>
      <c r="FH413" s="100"/>
      <c r="FI413" s="100"/>
      <c r="FJ413" s="100"/>
      <c r="FK413" s="100"/>
      <c r="FL413" s="100"/>
      <c r="FM413" s="100"/>
      <c r="FN413" s="100"/>
      <c r="FO413" s="100"/>
      <c r="FP413" s="100"/>
      <c r="FQ413" s="100"/>
      <c r="FR413" s="100"/>
      <c r="FS413" s="100"/>
      <c r="FT413" s="100"/>
      <c r="FU413" s="100"/>
      <c r="FV413" s="100"/>
      <c r="FW413" s="100"/>
      <c r="FX413" s="100"/>
      <c r="FY413" s="100"/>
      <c r="FZ413" s="100"/>
      <c r="GA413" s="100"/>
      <c r="GB413" s="100"/>
      <c r="GC413" s="100"/>
      <c r="GD413" s="100"/>
      <c r="GE413" s="100"/>
      <c r="GF413" s="100"/>
      <c r="GG413" s="100"/>
      <c r="GH413" s="100"/>
      <c r="GI413" s="100"/>
      <c r="GJ413" s="100"/>
      <c r="GK413" s="100"/>
      <c r="GL413" s="100"/>
      <c r="GM413" s="100"/>
      <c r="GN413" s="100"/>
      <c r="GO413" s="100"/>
      <c r="GP413" s="100"/>
      <c r="GQ413" s="100"/>
      <c r="GR413" s="100"/>
      <c r="GS413" s="100"/>
      <c r="GT413" s="100"/>
      <c r="GU413" s="100"/>
      <c r="GV413" s="100"/>
      <c r="GW413" s="100"/>
      <c r="GX413" s="100"/>
      <c r="GY413" s="100"/>
      <c r="GZ413" s="100"/>
      <c r="HA413" s="100"/>
      <c r="HB413" s="100"/>
      <c r="HC413" s="100"/>
      <c r="HD413" s="100"/>
      <c r="HE413" s="100"/>
      <c r="HF413" s="100"/>
      <c r="HG413" s="100"/>
      <c r="HH413" s="100"/>
      <c r="HI413" s="100"/>
      <c r="HJ413" s="100"/>
      <c r="HK413" s="100"/>
      <c r="HL413" s="100"/>
      <c r="HM413" s="100"/>
      <c r="HN413" s="100"/>
      <c r="HO413" s="100"/>
      <c r="HP413" s="100"/>
    </row>
    <row r="414" spans="1:224" s="101" customFormat="1">
      <c r="A414" s="119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100"/>
      <c r="BS414" s="100"/>
      <c r="BT414" s="100"/>
      <c r="BU414" s="100"/>
      <c r="BV414" s="100"/>
      <c r="BW414" s="100"/>
      <c r="BX414" s="100"/>
      <c r="BY414" s="100"/>
      <c r="BZ414" s="100"/>
      <c r="CA414" s="100"/>
      <c r="CB414" s="100"/>
      <c r="CC414" s="100"/>
      <c r="CD414" s="100"/>
      <c r="CE414" s="100"/>
      <c r="CF414" s="100"/>
      <c r="CG414" s="100"/>
      <c r="CH414" s="100"/>
      <c r="CI414" s="100"/>
      <c r="CJ414" s="100"/>
      <c r="CK414" s="100"/>
      <c r="CL414" s="100"/>
      <c r="CM414" s="100"/>
      <c r="CN414" s="100"/>
      <c r="CO414" s="100"/>
      <c r="CP414" s="100"/>
      <c r="CQ414" s="100"/>
      <c r="CR414" s="100"/>
      <c r="CS414" s="100"/>
      <c r="CT414" s="100"/>
      <c r="CU414" s="100"/>
      <c r="CV414" s="100"/>
      <c r="CW414" s="100"/>
      <c r="CX414" s="100"/>
      <c r="CY414" s="100"/>
      <c r="CZ414" s="100"/>
      <c r="DA414" s="100"/>
      <c r="DB414" s="100"/>
      <c r="DC414" s="100"/>
      <c r="DD414" s="100"/>
      <c r="DE414" s="100"/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0"/>
      <c r="DS414" s="100"/>
      <c r="DT414" s="100"/>
      <c r="DU414" s="100"/>
      <c r="DV414" s="100"/>
      <c r="DW414" s="100"/>
      <c r="DX414" s="100"/>
      <c r="DY414" s="100"/>
      <c r="DZ414" s="100"/>
      <c r="EA414" s="100"/>
      <c r="EB414" s="100"/>
      <c r="EC414" s="100"/>
      <c r="ED414" s="100"/>
      <c r="EE414" s="100"/>
      <c r="EF414" s="100"/>
      <c r="EG414" s="100"/>
      <c r="EH414" s="100"/>
      <c r="EI414" s="100"/>
      <c r="EJ414" s="100"/>
      <c r="EK414" s="100"/>
      <c r="EL414" s="100"/>
      <c r="EM414" s="100"/>
      <c r="EN414" s="100"/>
      <c r="EO414" s="100"/>
      <c r="EP414" s="100"/>
      <c r="EQ414" s="100"/>
      <c r="ER414" s="100"/>
      <c r="ES414" s="100"/>
      <c r="ET414" s="100"/>
      <c r="EU414" s="100"/>
      <c r="EV414" s="100"/>
      <c r="EW414" s="100"/>
      <c r="EX414" s="100"/>
      <c r="EY414" s="100"/>
      <c r="EZ414" s="100"/>
      <c r="FA414" s="100"/>
      <c r="FB414" s="100"/>
      <c r="FC414" s="100"/>
      <c r="FD414" s="100"/>
      <c r="FE414" s="100"/>
      <c r="FF414" s="100"/>
      <c r="FG414" s="100"/>
      <c r="FH414" s="100"/>
      <c r="FI414" s="100"/>
      <c r="FJ414" s="100"/>
      <c r="FK414" s="100"/>
      <c r="FL414" s="100"/>
      <c r="FM414" s="100"/>
      <c r="FN414" s="100"/>
      <c r="FO414" s="100"/>
      <c r="FP414" s="100"/>
      <c r="FQ414" s="100"/>
      <c r="FR414" s="100"/>
      <c r="FS414" s="100"/>
      <c r="FT414" s="100"/>
      <c r="FU414" s="100"/>
      <c r="FV414" s="100"/>
      <c r="FW414" s="100"/>
      <c r="FX414" s="100"/>
      <c r="FY414" s="100"/>
      <c r="FZ414" s="100"/>
      <c r="GA414" s="100"/>
      <c r="GB414" s="100"/>
      <c r="GC414" s="100"/>
      <c r="GD414" s="100"/>
      <c r="GE414" s="100"/>
      <c r="GF414" s="100"/>
      <c r="GG414" s="100"/>
      <c r="GH414" s="100"/>
      <c r="GI414" s="100"/>
      <c r="GJ414" s="100"/>
      <c r="GK414" s="100"/>
      <c r="GL414" s="100"/>
      <c r="GM414" s="100"/>
      <c r="GN414" s="100"/>
      <c r="GO414" s="100"/>
      <c r="GP414" s="100"/>
      <c r="GQ414" s="100"/>
      <c r="GR414" s="100"/>
      <c r="GS414" s="100"/>
      <c r="GT414" s="100"/>
      <c r="GU414" s="100"/>
      <c r="GV414" s="100"/>
      <c r="GW414" s="100"/>
      <c r="GX414" s="100"/>
      <c r="GY414" s="100"/>
      <c r="GZ414" s="100"/>
      <c r="HA414" s="100"/>
      <c r="HB414" s="100"/>
      <c r="HC414" s="100"/>
      <c r="HD414" s="100"/>
      <c r="HE414" s="100"/>
      <c r="HF414" s="100"/>
      <c r="HG414" s="100"/>
      <c r="HH414" s="100"/>
      <c r="HI414" s="100"/>
      <c r="HJ414" s="100"/>
      <c r="HK414" s="100"/>
      <c r="HL414" s="100"/>
      <c r="HM414" s="100"/>
      <c r="HN414" s="100"/>
      <c r="HO414" s="100"/>
      <c r="HP414" s="100"/>
    </row>
    <row r="415" spans="1:224" s="101" customFormat="1">
      <c r="A415" s="119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100"/>
      <c r="BS415" s="100"/>
      <c r="BT415" s="100"/>
      <c r="BU415" s="100"/>
      <c r="BV415" s="100"/>
      <c r="BW415" s="100"/>
      <c r="BX415" s="100"/>
      <c r="BY415" s="100"/>
      <c r="BZ415" s="100"/>
      <c r="CA415" s="100"/>
      <c r="CB415" s="100"/>
      <c r="CC415" s="100"/>
      <c r="CD415" s="100"/>
      <c r="CE415" s="100"/>
      <c r="CF415" s="100"/>
      <c r="CG415" s="100"/>
      <c r="CH415" s="100"/>
      <c r="CI415" s="100"/>
      <c r="CJ415" s="100"/>
      <c r="CK415" s="100"/>
      <c r="CL415" s="100"/>
      <c r="CM415" s="100"/>
      <c r="CN415" s="100"/>
      <c r="CO415" s="100"/>
      <c r="CP415" s="100"/>
      <c r="CQ415" s="100"/>
      <c r="CR415" s="100"/>
      <c r="CS415" s="100"/>
      <c r="CT415" s="100"/>
      <c r="CU415" s="100"/>
      <c r="CV415" s="100"/>
      <c r="CW415" s="100"/>
      <c r="CX415" s="100"/>
      <c r="CY415" s="100"/>
      <c r="CZ415" s="100"/>
      <c r="DA415" s="100"/>
      <c r="DB415" s="100"/>
      <c r="DC415" s="100"/>
      <c r="DD415" s="100"/>
      <c r="DE415" s="100"/>
      <c r="DF415" s="100"/>
      <c r="DG415" s="100"/>
      <c r="DH415" s="100"/>
      <c r="DI415" s="100"/>
      <c r="DJ415" s="100"/>
      <c r="DK415" s="100"/>
      <c r="DL415" s="100"/>
      <c r="DM415" s="100"/>
      <c r="DN415" s="100"/>
      <c r="DO415" s="100"/>
      <c r="DP415" s="100"/>
      <c r="DQ415" s="100"/>
      <c r="DR415" s="100"/>
      <c r="DS415" s="100"/>
      <c r="DT415" s="100"/>
      <c r="DU415" s="100"/>
      <c r="DV415" s="100"/>
      <c r="DW415" s="100"/>
      <c r="DX415" s="100"/>
      <c r="DY415" s="100"/>
      <c r="DZ415" s="100"/>
      <c r="EA415" s="100"/>
      <c r="EB415" s="100"/>
      <c r="EC415" s="100"/>
      <c r="ED415" s="100"/>
      <c r="EE415" s="100"/>
      <c r="EF415" s="100"/>
      <c r="EG415" s="100"/>
      <c r="EH415" s="100"/>
      <c r="EI415" s="100"/>
      <c r="EJ415" s="100"/>
      <c r="EK415" s="100"/>
      <c r="EL415" s="100"/>
      <c r="EM415" s="100"/>
      <c r="EN415" s="100"/>
      <c r="EO415" s="100"/>
      <c r="EP415" s="100"/>
      <c r="EQ415" s="100"/>
      <c r="ER415" s="100"/>
      <c r="ES415" s="100"/>
      <c r="ET415" s="100"/>
      <c r="EU415" s="100"/>
      <c r="EV415" s="100"/>
      <c r="EW415" s="100"/>
      <c r="EX415" s="100"/>
      <c r="EY415" s="100"/>
      <c r="EZ415" s="100"/>
      <c r="FA415" s="100"/>
      <c r="FB415" s="100"/>
      <c r="FC415" s="100"/>
      <c r="FD415" s="100"/>
      <c r="FE415" s="100"/>
      <c r="FF415" s="100"/>
      <c r="FG415" s="100"/>
      <c r="FH415" s="100"/>
      <c r="FI415" s="100"/>
      <c r="FJ415" s="100"/>
      <c r="FK415" s="100"/>
      <c r="FL415" s="100"/>
      <c r="FM415" s="100"/>
      <c r="FN415" s="100"/>
      <c r="FO415" s="100"/>
      <c r="FP415" s="100"/>
      <c r="FQ415" s="100"/>
      <c r="FR415" s="100"/>
      <c r="FS415" s="100"/>
      <c r="FT415" s="100"/>
      <c r="FU415" s="100"/>
      <c r="FV415" s="100"/>
      <c r="FW415" s="100"/>
      <c r="FX415" s="100"/>
      <c r="FY415" s="100"/>
      <c r="FZ415" s="100"/>
      <c r="GA415" s="100"/>
      <c r="GB415" s="100"/>
      <c r="GC415" s="100"/>
      <c r="GD415" s="100"/>
      <c r="GE415" s="100"/>
      <c r="GF415" s="100"/>
      <c r="GG415" s="100"/>
      <c r="GH415" s="100"/>
      <c r="GI415" s="100"/>
      <c r="GJ415" s="100"/>
      <c r="GK415" s="100"/>
      <c r="GL415" s="100"/>
      <c r="GM415" s="100"/>
      <c r="GN415" s="100"/>
      <c r="GO415" s="100"/>
      <c r="GP415" s="100"/>
      <c r="GQ415" s="100"/>
      <c r="GR415" s="100"/>
      <c r="GS415" s="100"/>
      <c r="GT415" s="100"/>
      <c r="GU415" s="100"/>
      <c r="GV415" s="100"/>
      <c r="GW415" s="100"/>
      <c r="GX415" s="100"/>
      <c r="GY415" s="100"/>
      <c r="GZ415" s="100"/>
      <c r="HA415" s="100"/>
      <c r="HB415" s="100"/>
      <c r="HC415" s="100"/>
      <c r="HD415" s="100"/>
      <c r="HE415" s="100"/>
      <c r="HF415" s="100"/>
      <c r="HG415" s="100"/>
      <c r="HH415" s="100"/>
      <c r="HI415" s="100"/>
      <c r="HJ415" s="100"/>
      <c r="HK415" s="100"/>
      <c r="HL415" s="100"/>
      <c r="HM415" s="100"/>
      <c r="HN415" s="100"/>
      <c r="HO415" s="100"/>
      <c r="HP415" s="100"/>
    </row>
    <row r="416" spans="1:224" s="101" customFormat="1">
      <c r="A416" s="119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100"/>
      <c r="BS416" s="100"/>
      <c r="BT416" s="100"/>
      <c r="BU416" s="100"/>
      <c r="BV416" s="100"/>
      <c r="BW416" s="100"/>
      <c r="BX416" s="100"/>
      <c r="BY416" s="100"/>
      <c r="BZ416" s="100"/>
      <c r="CA416" s="100"/>
      <c r="CB416" s="100"/>
      <c r="CC416" s="100"/>
      <c r="CD416" s="100"/>
      <c r="CE416" s="100"/>
      <c r="CF416" s="100"/>
      <c r="CG416" s="100"/>
      <c r="CH416" s="100"/>
      <c r="CI416" s="100"/>
      <c r="CJ416" s="100"/>
      <c r="CK416" s="100"/>
      <c r="CL416" s="100"/>
      <c r="CM416" s="100"/>
      <c r="CN416" s="100"/>
      <c r="CO416" s="100"/>
      <c r="CP416" s="100"/>
      <c r="CQ416" s="100"/>
      <c r="CR416" s="100"/>
      <c r="CS416" s="100"/>
      <c r="CT416" s="100"/>
      <c r="CU416" s="100"/>
      <c r="CV416" s="100"/>
      <c r="CW416" s="100"/>
      <c r="CX416" s="100"/>
      <c r="CY416" s="100"/>
      <c r="CZ416" s="100"/>
      <c r="DA416" s="100"/>
      <c r="DB416" s="100"/>
      <c r="DC416" s="100"/>
      <c r="DD416" s="100"/>
      <c r="DE416" s="100"/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0"/>
      <c r="DS416" s="100"/>
      <c r="DT416" s="100"/>
      <c r="DU416" s="100"/>
      <c r="DV416" s="100"/>
      <c r="DW416" s="100"/>
      <c r="DX416" s="100"/>
      <c r="DY416" s="100"/>
      <c r="DZ416" s="100"/>
      <c r="EA416" s="100"/>
      <c r="EB416" s="100"/>
      <c r="EC416" s="100"/>
      <c r="ED416" s="100"/>
      <c r="EE416" s="100"/>
      <c r="EF416" s="100"/>
      <c r="EG416" s="100"/>
      <c r="EH416" s="100"/>
      <c r="EI416" s="100"/>
      <c r="EJ416" s="100"/>
      <c r="EK416" s="100"/>
      <c r="EL416" s="100"/>
      <c r="EM416" s="100"/>
      <c r="EN416" s="100"/>
      <c r="EO416" s="100"/>
      <c r="EP416" s="100"/>
      <c r="EQ416" s="100"/>
      <c r="ER416" s="100"/>
      <c r="ES416" s="100"/>
      <c r="ET416" s="100"/>
      <c r="EU416" s="100"/>
      <c r="EV416" s="100"/>
      <c r="EW416" s="100"/>
      <c r="EX416" s="100"/>
      <c r="EY416" s="100"/>
      <c r="EZ416" s="100"/>
      <c r="FA416" s="100"/>
      <c r="FB416" s="100"/>
      <c r="FC416" s="100"/>
      <c r="FD416" s="100"/>
      <c r="FE416" s="100"/>
      <c r="FF416" s="100"/>
      <c r="FG416" s="100"/>
      <c r="FH416" s="100"/>
      <c r="FI416" s="100"/>
      <c r="FJ416" s="100"/>
      <c r="FK416" s="100"/>
      <c r="FL416" s="100"/>
      <c r="FM416" s="100"/>
      <c r="FN416" s="100"/>
      <c r="FO416" s="100"/>
      <c r="FP416" s="100"/>
      <c r="FQ416" s="100"/>
      <c r="FR416" s="100"/>
      <c r="FS416" s="100"/>
      <c r="FT416" s="100"/>
      <c r="FU416" s="100"/>
      <c r="FV416" s="100"/>
      <c r="FW416" s="100"/>
      <c r="FX416" s="100"/>
      <c r="FY416" s="100"/>
      <c r="FZ416" s="100"/>
      <c r="GA416" s="100"/>
      <c r="GB416" s="100"/>
      <c r="GC416" s="100"/>
      <c r="GD416" s="100"/>
      <c r="GE416" s="100"/>
      <c r="GF416" s="100"/>
      <c r="GG416" s="100"/>
      <c r="GH416" s="100"/>
      <c r="GI416" s="100"/>
      <c r="GJ416" s="100"/>
      <c r="GK416" s="100"/>
      <c r="GL416" s="100"/>
      <c r="GM416" s="100"/>
      <c r="GN416" s="100"/>
      <c r="GO416" s="100"/>
      <c r="GP416" s="100"/>
      <c r="GQ416" s="100"/>
      <c r="GR416" s="100"/>
      <c r="GS416" s="100"/>
      <c r="GT416" s="100"/>
      <c r="GU416" s="100"/>
      <c r="GV416" s="100"/>
      <c r="GW416" s="100"/>
      <c r="GX416" s="100"/>
      <c r="GY416" s="100"/>
      <c r="GZ416" s="100"/>
      <c r="HA416" s="100"/>
      <c r="HB416" s="100"/>
      <c r="HC416" s="100"/>
      <c r="HD416" s="100"/>
      <c r="HE416" s="100"/>
      <c r="HF416" s="100"/>
      <c r="HG416" s="100"/>
      <c r="HH416" s="100"/>
      <c r="HI416" s="100"/>
      <c r="HJ416" s="100"/>
      <c r="HK416" s="100"/>
      <c r="HL416" s="100"/>
      <c r="HM416" s="100"/>
      <c r="HN416" s="100"/>
      <c r="HO416" s="100"/>
      <c r="HP416" s="100"/>
    </row>
    <row r="417" spans="1:224" s="101" customFormat="1">
      <c r="A417" s="119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100"/>
      <c r="BS417" s="100"/>
      <c r="BT417" s="100"/>
      <c r="BU417" s="100"/>
      <c r="BV417" s="100"/>
      <c r="BW417" s="100"/>
      <c r="BX417" s="100"/>
      <c r="BY417" s="100"/>
      <c r="BZ417" s="100"/>
      <c r="CA417" s="100"/>
      <c r="CB417" s="100"/>
      <c r="CC417" s="100"/>
      <c r="CD417" s="100"/>
      <c r="CE417" s="100"/>
      <c r="CF417" s="100"/>
      <c r="CG417" s="100"/>
      <c r="CH417" s="100"/>
      <c r="CI417" s="100"/>
      <c r="CJ417" s="100"/>
      <c r="CK417" s="100"/>
      <c r="CL417" s="100"/>
      <c r="CM417" s="100"/>
      <c r="CN417" s="100"/>
      <c r="CO417" s="100"/>
      <c r="CP417" s="100"/>
      <c r="CQ417" s="100"/>
      <c r="CR417" s="100"/>
      <c r="CS417" s="100"/>
      <c r="CT417" s="100"/>
      <c r="CU417" s="100"/>
      <c r="CV417" s="100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  <c r="DL417" s="100"/>
      <c r="DM417" s="100"/>
      <c r="DN417" s="100"/>
      <c r="DO417" s="100"/>
      <c r="DP417" s="100"/>
      <c r="DQ417" s="100"/>
      <c r="DR417" s="100"/>
      <c r="DS417" s="100"/>
      <c r="DT417" s="100"/>
      <c r="DU417" s="100"/>
      <c r="DV417" s="100"/>
      <c r="DW417" s="100"/>
      <c r="DX417" s="100"/>
      <c r="DY417" s="100"/>
      <c r="DZ417" s="100"/>
      <c r="EA417" s="100"/>
      <c r="EB417" s="100"/>
      <c r="EC417" s="100"/>
      <c r="ED417" s="100"/>
      <c r="EE417" s="100"/>
      <c r="EF417" s="100"/>
      <c r="EG417" s="100"/>
      <c r="EH417" s="100"/>
      <c r="EI417" s="100"/>
      <c r="EJ417" s="100"/>
      <c r="EK417" s="100"/>
      <c r="EL417" s="100"/>
      <c r="EM417" s="100"/>
      <c r="EN417" s="100"/>
      <c r="EO417" s="100"/>
      <c r="EP417" s="100"/>
      <c r="EQ417" s="100"/>
      <c r="ER417" s="100"/>
      <c r="ES417" s="100"/>
      <c r="ET417" s="100"/>
      <c r="EU417" s="100"/>
      <c r="EV417" s="100"/>
      <c r="EW417" s="100"/>
      <c r="EX417" s="100"/>
      <c r="EY417" s="100"/>
      <c r="EZ417" s="100"/>
      <c r="FA417" s="100"/>
      <c r="FB417" s="100"/>
      <c r="FC417" s="100"/>
      <c r="FD417" s="100"/>
      <c r="FE417" s="100"/>
      <c r="FF417" s="100"/>
      <c r="FG417" s="100"/>
      <c r="FH417" s="100"/>
      <c r="FI417" s="100"/>
      <c r="FJ417" s="100"/>
      <c r="FK417" s="100"/>
      <c r="FL417" s="100"/>
      <c r="FM417" s="100"/>
      <c r="FN417" s="100"/>
      <c r="FO417" s="100"/>
      <c r="FP417" s="100"/>
      <c r="FQ417" s="100"/>
      <c r="FR417" s="100"/>
      <c r="FS417" s="100"/>
      <c r="FT417" s="100"/>
      <c r="FU417" s="100"/>
      <c r="FV417" s="100"/>
      <c r="FW417" s="100"/>
      <c r="FX417" s="100"/>
      <c r="FY417" s="100"/>
      <c r="FZ417" s="100"/>
      <c r="GA417" s="100"/>
      <c r="GB417" s="100"/>
      <c r="GC417" s="100"/>
      <c r="GD417" s="100"/>
      <c r="GE417" s="100"/>
      <c r="GF417" s="100"/>
      <c r="GG417" s="100"/>
      <c r="GH417" s="100"/>
      <c r="GI417" s="100"/>
      <c r="GJ417" s="100"/>
      <c r="GK417" s="100"/>
      <c r="GL417" s="100"/>
      <c r="GM417" s="100"/>
      <c r="GN417" s="100"/>
      <c r="GO417" s="100"/>
      <c r="GP417" s="100"/>
      <c r="GQ417" s="100"/>
      <c r="GR417" s="100"/>
      <c r="GS417" s="100"/>
      <c r="GT417" s="100"/>
      <c r="GU417" s="100"/>
      <c r="GV417" s="100"/>
      <c r="GW417" s="100"/>
      <c r="GX417" s="100"/>
      <c r="GY417" s="100"/>
      <c r="GZ417" s="100"/>
      <c r="HA417" s="100"/>
      <c r="HB417" s="100"/>
      <c r="HC417" s="100"/>
      <c r="HD417" s="100"/>
      <c r="HE417" s="100"/>
      <c r="HF417" s="100"/>
      <c r="HG417" s="100"/>
      <c r="HH417" s="100"/>
      <c r="HI417" s="100"/>
      <c r="HJ417" s="100"/>
      <c r="HK417" s="100"/>
      <c r="HL417" s="100"/>
      <c r="HM417" s="100"/>
      <c r="HN417" s="100"/>
      <c r="HO417" s="100"/>
      <c r="HP417" s="100"/>
    </row>
    <row r="418" spans="1:224" s="101" customFormat="1">
      <c r="A418" s="119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100"/>
      <c r="BS418" s="100"/>
      <c r="BT418" s="100"/>
      <c r="BU418" s="100"/>
      <c r="BV418" s="100"/>
      <c r="BW418" s="100"/>
      <c r="BX418" s="100"/>
      <c r="BY418" s="100"/>
      <c r="BZ418" s="100"/>
      <c r="CA418" s="100"/>
      <c r="CB418" s="100"/>
      <c r="CC418" s="100"/>
      <c r="CD418" s="100"/>
      <c r="CE418" s="100"/>
      <c r="CF418" s="100"/>
      <c r="CG418" s="100"/>
      <c r="CH418" s="100"/>
      <c r="CI418" s="100"/>
      <c r="CJ418" s="100"/>
      <c r="CK418" s="100"/>
      <c r="CL418" s="100"/>
      <c r="CM418" s="100"/>
      <c r="CN418" s="100"/>
      <c r="CO418" s="100"/>
      <c r="CP418" s="100"/>
      <c r="CQ418" s="100"/>
      <c r="CR418" s="100"/>
      <c r="CS418" s="100"/>
      <c r="CT418" s="100"/>
      <c r="CU418" s="100"/>
      <c r="CV418" s="100"/>
      <c r="CW418" s="100"/>
      <c r="CX418" s="100"/>
      <c r="CY418" s="100"/>
      <c r="CZ418" s="100"/>
      <c r="DA418" s="100"/>
      <c r="DB418" s="100"/>
      <c r="DC418" s="100"/>
      <c r="DD418" s="100"/>
      <c r="DE418" s="100"/>
      <c r="DF418" s="100"/>
      <c r="DG418" s="100"/>
      <c r="DH418" s="100"/>
      <c r="DI418" s="100"/>
      <c r="DJ418" s="100"/>
      <c r="DK418" s="100"/>
      <c r="DL418" s="100"/>
      <c r="DM418" s="100"/>
      <c r="DN418" s="100"/>
      <c r="DO418" s="100"/>
      <c r="DP418" s="100"/>
      <c r="DQ418" s="100"/>
      <c r="DR418" s="100"/>
      <c r="DS418" s="100"/>
      <c r="DT418" s="100"/>
      <c r="DU418" s="100"/>
      <c r="DV418" s="100"/>
      <c r="DW418" s="100"/>
      <c r="DX418" s="100"/>
      <c r="DY418" s="100"/>
      <c r="DZ418" s="100"/>
      <c r="EA418" s="100"/>
      <c r="EB418" s="100"/>
      <c r="EC418" s="100"/>
      <c r="ED418" s="100"/>
      <c r="EE418" s="100"/>
      <c r="EF418" s="100"/>
      <c r="EG418" s="100"/>
      <c r="EH418" s="100"/>
      <c r="EI418" s="100"/>
      <c r="EJ418" s="100"/>
      <c r="EK418" s="100"/>
      <c r="EL418" s="100"/>
      <c r="EM418" s="100"/>
      <c r="EN418" s="100"/>
      <c r="EO418" s="100"/>
      <c r="EP418" s="100"/>
      <c r="EQ418" s="100"/>
      <c r="ER418" s="100"/>
      <c r="ES418" s="100"/>
      <c r="ET418" s="100"/>
      <c r="EU418" s="100"/>
      <c r="EV418" s="100"/>
      <c r="EW418" s="100"/>
      <c r="EX418" s="100"/>
      <c r="EY418" s="100"/>
      <c r="EZ418" s="100"/>
      <c r="FA418" s="100"/>
      <c r="FB418" s="100"/>
      <c r="FC418" s="100"/>
      <c r="FD418" s="100"/>
      <c r="FE418" s="100"/>
      <c r="FF418" s="100"/>
      <c r="FG418" s="100"/>
      <c r="FH418" s="100"/>
      <c r="FI418" s="100"/>
      <c r="FJ418" s="100"/>
      <c r="FK418" s="100"/>
      <c r="FL418" s="100"/>
      <c r="FM418" s="100"/>
      <c r="FN418" s="100"/>
      <c r="FO418" s="100"/>
      <c r="FP418" s="100"/>
      <c r="FQ418" s="100"/>
      <c r="FR418" s="100"/>
      <c r="FS418" s="100"/>
      <c r="FT418" s="100"/>
      <c r="FU418" s="100"/>
      <c r="FV418" s="100"/>
      <c r="FW418" s="100"/>
      <c r="FX418" s="100"/>
      <c r="FY418" s="100"/>
      <c r="FZ418" s="100"/>
      <c r="GA418" s="100"/>
      <c r="GB418" s="100"/>
      <c r="GC418" s="100"/>
      <c r="GD418" s="100"/>
      <c r="GE418" s="100"/>
      <c r="GF418" s="100"/>
      <c r="GG418" s="100"/>
      <c r="GH418" s="100"/>
      <c r="GI418" s="100"/>
      <c r="GJ418" s="100"/>
      <c r="GK418" s="100"/>
      <c r="GL418" s="100"/>
      <c r="GM418" s="100"/>
      <c r="GN418" s="100"/>
      <c r="GO418" s="100"/>
      <c r="GP418" s="100"/>
      <c r="GQ418" s="100"/>
      <c r="GR418" s="100"/>
      <c r="GS418" s="100"/>
      <c r="GT418" s="100"/>
      <c r="GU418" s="100"/>
      <c r="GV418" s="100"/>
      <c r="GW418" s="100"/>
      <c r="GX418" s="100"/>
      <c r="GY418" s="100"/>
      <c r="GZ418" s="100"/>
      <c r="HA418" s="100"/>
      <c r="HB418" s="100"/>
      <c r="HC418" s="100"/>
      <c r="HD418" s="100"/>
      <c r="HE418" s="100"/>
      <c r="HF418" s="100"/>
      <c r="HG418" s="100"/>
      <c r="HH418" s="100"/>
      <c r="HI418" s="100"/>
      <c r="HJ418" s="100"/>
      <c r="HK418" s="100"/>
      <c r="HL418" s="100"/>
      <c r="HM418" s="100"/>
      <c r="HN418" s="100"/>
      <c r="HO418" s="100"/>
      <c r="HP418" s="100"/>
    </row>
    <row r="419" spans="1:224" s="101" customFormat="1">
      <c r="A419" s="119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100"/>
      <c r="BS419" s="100"/>
      <c r="BT419" s="100"/>
      <c r="BU419" s="100"/>
      <c r="BV419" s="100"/>
      <c r="BW419" s="100"/>
      <c r="BX419" s="100"/>
      <c r="BY419" s="100"/>
      <c r="BZ419" s="100"/>
      <c r="CA419" s="100"/>
      <c r="CB419" s="100"/>
      <c r="CC419" s="100"/>
      <c r="CD419" s="100"/>
      <c r="CE419" s="100"/>
      <c r="CF419" s="100"/>
      <c r="CG419" s="100"/>
      <c r="CH419" s="100"/>
      <c r="CI419" s="100"/>
      <c r="CJ419" s="100"/>
      <c r="CK419" s="100"/>
      <c r="CL419" s="100"/>
      <c r="CM419" s="100"/>
      <c r="CN419" s="100"/>
      <c r="CO419" s="100"/>
      <c r="CP419" s="100"/>
      <c r="CQ419" s="100"/>
      <c r="CR419" s="100"/>
      <c r="CS419" s="100"/>
      <c r="CT419" s="100"/>
      <c r="CU419" s="100"/>
      <c r="CV419" s="100"/>
      <c r="CW419" s="100"/>
      <c r="CX419" s="100"/>
      <c r="CY419" s="100"/>
      <c r="CZ419" s="100"/>
      <c r="DA419" s="100"/>
      <c r="DB419" s="100"/>
      <c r="DC419" s="100"/>
      <c r="DD419" s="100"/>
      <c r="DE419" s="100"/>
      <c r="DF419" s="100"/>
      <c r="DG419" s="100"/>
      <c r="DH419" s="100"/>
      <c r="DI419" s="100"/>
      <c r="DJ419" s="100"/>
      <c r="DK419" s="100"/>
      <c r="DL419" s="100"/>
      <c r="DM419" s="100"/>
      <c r="DN419" s="100"/>
      <c r="DO419" s="100"/>
      <c r="DP419" s="100"/>
      <c r="DQ419" s="100"/>
      <c r="DR419" s="100"/>
      <c r="DS419" s="100"/>
      <c r="DT419" s="100"/>
      <c r="DU419" s="100"/>
      <c r="DV419" s="100"/>
      <c r="DW419" s="100"/>
      <c r="DX419" s="100"/>
      <c r="DY419" s="100"/>
      <c r="DZ419" s="100"/>
      <c r="EA419" s="100"/>
      <c r="EB419" s="100"/>
      <c r="EC419" s="100"/>
      <c r="ED419" s="100"/>
      <c r="EE419" s="100"/>
      <c r="EF419" s="100"/>
      <c r="EG419" s="100"/>
      <c r="EH419" s="100"/>
      <c r="EI419" s="100"/>
      <c r="EJ419" s="100"/>
      <c r="EK419" s="100"/>
      <c r="EL419" s="100"/>
      <c r="EM419" s="100"/>
      <c r="EN419" s="100"/>
      <c r="EO419" s="100"/>
      <c r="EP419" s="100"/>
      <c r="EQ419" s="100"/>
      <c r="ER419" s="100"/>
      <c r="ES419" s="100"/>
      <c r="ET419" s="100"/>
      <c r="EU419" s="100"/>
      <c r="EV419" s="100"/>
      <c r="EW419" s="100"/>
      <c r="EX419" s="100"/>
      <c r="EY419" s="100"/>
      <c r="EZ419" s="100"/>
      <c r="FA419" s="100"/>
      <c r="FB419" s="100"/>
      <c r="FC419" s="100"/>
      <c r="FD419" s="100"/>
      <c r="FE419" s="100"/>
      <c r="FF419" s="100"/>
      <c r="FG419" s="100"/>
      <c r="FH419" s="100"/>
      <c r="FI419" s="100"/>
      <c r="FJ419" s="100"/>
      <c r="FK419" s="100"/>
      <c r="FL419" s="100"/>
      <c r="FM419" s="100"/>
      <c r="FN419" s="100"/>
      <c r="FO419" s="100"/>
      <c r="FP419" s="100"/>
      <c r="FQ419" s="100"/>
      <c r="FR419" s="100"/>
      <c r="FS419" s="100"/>
      <c r="FT419" s="100"/>
      <c r="FU419" s="100"/>
      <c r="FV419" s="100"/>
      <c r="FW419" s="100"/>
      <c r="FX419" s="100"/>
      <c r="FY419" s="100"/>
      <c r="FZ419" s="100"/>
      <c r="GA419" s="100"/>
      <c r="GB419" s="100"/>
      <c r="GC419" s="100"/>
      <c r="GD419" s="100"/>
      <c r="GE419" s="100"/>
      <c r="GF419" s="100"/>
      <c r="GG419" s="100"/>
      <c r="GH419" s="100"/>
      <c r="GI419" s="100"/>
      <c r="GJ419" s="100"/>
      <c r="GK419" s="100"/>
      <c r="GL419" s="100"/>
      <c r="GM419" s="100"/>
      <c r="GN419" s="100"/>
      <c r="GO419" s="100"/>
      <c r="GP419" s="100"/>
      <c r="GQ419" s="100"/>
      <c r="GR419" s="100"/>
      <c r="GS419" s="100"/>
      <c r="GT419" s="100"/>
      <c r="GU419" s="100"/>
      <c r="GV419" s="100"/>
      <c r="GW419" s="100"/>
      <c r="GX419" s="100"/>
      <c r="GY419" s="100"/>
      <c r="GZ419" s="100"/>
      <c r="HA419" s="100"/>
      <c r="HB419" s="100"/>
      <c r="HC419" s="100"/>
      <c r="HD419" s="100"/>
      <c r="HE419" s="100"/>
      <c r="HF419" s="100"/>
      <c r="HG419" s="100"/>
      <c r="HH419" s="100"/>
      <c r="HI419" s="100"/>
      <c r="HJ419" s="100"/>
      <c r="HK419" s="100"/>
      <c r="HL419" s="100"/>
      <c r="HM419" s="100"/>
      <c r="HN419" s="100"/>
      <c r="HO419" s="100"/>
      <c r="HP419" s="100"/>
    </row>
    <row r="420" spans="1:224" s="101" customFormat="1">
      <c r="A420" s="119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100"/>
      <c r="BS420" s="100"/>
      <c r="BT420" s="100"/>
      <c r="BU420" s="100"/>
      <c r="BV420" s="100"/>
      <c r="BW420" s="100"/>
      <c r="BX420" s="100"/>
      <c r="BY420" s="100"/>
      <c r="BZ420" s="100"/>
      <c r="CA420" s="100"/>
      <c r="CB420" s="100"/>
      <c r="CC420" s="100"/>
      <c r="CD420" s="100"/>
      <c r="CE420" s="100"/>
      <c r="CF420" s="100"/>
      <c r="CG420" s="100"/>
      <c r="CH420" s="100"/>
      <c r="CI420" s="100"/>
      <c r="CJ420" s="100"/>
      <c r="CK420" s="100"/>
      <c r="CL420" s="100"/>
      <c r="CM420" s="100"/>
      <c r="CN420" s="100"/>
      <c r="CO420" s="100"/>
      <c r="CP420" s="100"/>
      <c r="CQ420" s="100"/>
      <c r="CR420" s="100"/>
      <c r="CS420" s="100"/>
      <c r="CT420" s="100"/>
      <c r="CU420" s="100"/>
      <c r="CV420" s="100"/>
      <c r="CW420" s="100"/>
      <c r="CX420" s="100"/>
      <c r="CY420" s="100"/>
      <c r="CZ420" s="100"/>
      <c r="DA420" s="100"/>
      <c r="DB420" s="100"/>
      <c r="DC420" s="100"/>
      <c r="DD420" s="100"/>
      <c r="DE420" s="100"/>
      <c r="DF420" s="100"/>
      <c r="DG420" s="100"/>
      <c r="DH420" s="100"/>
      <c r="DI420" s="100"/>
      <c r="DJ420" s="100"/>
      <c r="DK420" s="100"/>
      <c r="DL420" s="100"/>
      <c r="DM420" s="100"/>
      <c r="DN420" s="100"/>
      <c r="DO420" s="100"/>
      <c r="DP420" s="100"/>
      <c r="DQ420" s="100"/>
      <c r="DR420" s="100"/>
      <c r="DS420" s="100"/>
      <c r="DT420" s="100"/>
      <c r="DU420" s="100"/>
      <c r="DV420" s="100"/>
      <c r="DW420" s="100"/>
      <c r="DX420" s="100"/>
      <c r="DY420" s="100"/>
      <c r="DZ420" s="100"/>
      <c r="EA420" s="100"/>
      <c r="EB420" s="100"/>
      <c r="EC420" s="100"/>
      <c r="ED420" s="100"/>
      <c r="EE420" s="100"/>
      <c r="EF420" s="100"/>
      <c r="EG420" s="100"/>
      <c r="EH420" s="100"/>
      <c r="EI420" s="100"/>
      <c r="EJ420" s="100"/>
      <c r="EK420" s="100"/>
      <c r="EL420" s="100"/>
      <c r="EM420" s="100"/>
      <c r="EN420" s="100"/>
      <c r="EO420" s="100"/>
      <c r="EP420" s="100"/>
      <c r="EQ420" s="100"/>
      <c r="ER420" s="100"/>
      <c r="ES420" s="100"/>
      <c r="ET420" s="100"/>
      <c r="EU420" s="100"/>
      <c r="EV420" s="100"/>
      <c r="EW420" s="100"/>
      <c r="EX420" s="100"/>
      <c r="EY420" s="100"/>
      <c r="EZ420" s="100"/>
      <c r="FA420" s="100"/>
      <c r="FB420" s="100"/>
      <c r="FC420" s="100"/>
      <c r="FD420" s="100"/>
      <c r="FE420" s="100"/>
      <c r="FF420" s="100"/>
      <c r="FG420" s="100"/>
      <c r="FH420" s="100"/>
      <c r="FI420" s="100"/>
      <c r="FJ420" s="100"/>
      <c r="FK420" s="100"/>
      <c r="FL420" s="100"/>
      <c r="FM420" s="100"/>
      <c r="FN420" s="100"/>
      <c r="FO420" s="100"/>
      <c r="FP420" s="100"/>
      <c r="FQ420" s="100"/>
      <c r="FR420" s="100"/>
      <c r="FS420" s="100"/>
      <c r="FT420" s="100"/>
      <c r="FU420" s="100"/>
      <c r="FV420" s="100"/>
      <c r="FW420" s="100"/>
      <c r="FX420" s="100"/>
      <c r="FY420" s="100"/>
      <c r="FZ420" s="100"/>
      <c r="GA420" s="100"/>
      <c r="GB420" s="100"/>
      <c r="GC420" s="100"/>
      <c r="GD420" s="100"/>
      <c r="GE420" s="100"/>
      <c r="GF420" s="100"/>
      <c r="GG420" s="100"/>
      <c r="GH420" s="100"/>
      <c r="GI420" s="100"/>
      <c r="GJ420" s="100"/>
      <c r="GK420" s="100"/>
      <c r="GL420" s="100"/>
      <c r="GM420" s="100"/>
      <c r="GN420" s="100"/>
      <c r="GO420" s="100"/>
      <c r="GP420" s="100"/>
      <c r="GQ420" s="100"/>
      <c r="GR420" s="100"/>
      <c r="GS420" s="100"/>
      <c r="GT420" s="100"/>
      <c r="GU420" s="100"/>
      <c r="GV420" s="100"/>
      <c r="GW420" s="100"/>
      <c r="GX420" s="100"/>
      <c r="GY420" s="100"/>
      <c r="GZ420" s="100"/>
      <c r="HA420" s="100"/>
      <c r="HB420" s="100"/>
      <c r="HC420" s="100"/>
      <c r="HD420" s="100"/>
      <c r="HE420" s="100"/>
      <c r="HF420" s="100"/>
      <c r="HG420" s="100"/>
      <c r="HH420" s="100"/>
      <c r="HI420" s="100"/>
      <c r="HJ420" s="100"/>
      <c r="HK420" s="100"/>
      <c r="HL420" s="100"/>
      <c r="HM420" s="100"/>
      <c r="HN420" s="100"/>
      <c r="HO420" s="100"/>
      <c r="HP420" s="100"/>
    </row>
    <row r="421" spans="1:224" s="101" customFormat="1">
      <c r="A421" s="119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100"/>
      <c r="BS421" s="100"/>
      <c r="BT421" s="100"/>
      <c r="BU421" s="100"/>
      <c r="BV421" s="100"/>
      <c r="BW421" s="100"/>
      <c r="BX421" s="100"/>
      <c r="BY421" s="100"/>
      <c r="BZ421" s="100"/>
      <c r="CA421" s="100"/>
      <c r="CB421" s="100"/>
      <c r="CC421" s="100"/>
      <c r="CD421" s="100"/>
      <c r="CE421" s="100"/>
      <c r="CF421" s="100"/>
      <c r="CG421" s="100"/>
      <c r="CH421" s="100"/>
      <c r="CI421" s="100"/>
      <c r="CJ421" s="100"/>
      <c r="CK421" s="100"/>
      <c r="CL421" s="100"/>
      <c r="CM421" s="100"/>
      <c r="CN421" s="100"/>
      <c r="CO421" s="100"/>
      <c r="CP421" s="100"/>
      <c r="CQ421" s="100"/>
      <c r="CR421" s="100"/>
      <c r="CS421" s="100"/>
      <c r="CT421" s="100"/>
      <c r="CU421" s="100"/>
      <c r="CV421" s="100"/>
      <c r="CW421" s="100"/>
      <c r="CX421" s="100"/>
      <c r="CY421" s="100"/>
      <c r="CZ421" s="100"/>
      <c r="DA421" s="100"/>
      <c r="DB421" s="100"/>
      <c r="DC421" s="100"/>
      <c r="DD421" s="100"/>
      <c r="DE421" s="100"/>
      <c r="DF421" s="100"/>
      <c r="DG421" s="100"/>
      <c r="DH421" s="100"/>
      <c r="DI421" s="100"/>
      <c r="DJ421" s="100"/>
      <c r="DK421" s="100"/>
      <c r="DL421" s="100"/>
      <c r="DM421" s="100"/>
      <c r="DN421" s="100"/>
      <c r="DO421" s="100"/>
      <c r="DP421" s="100"/>
      <c r="DQ421" s="100"/>
      <c r="DR421" s="100"/>
      <c r="DS421" s="100"/>
      <c r="DT421" s="100"/>
      <c r="DU421" s="100"/>
      <c r="DV421" s="100"/>
      <c r="DW421" s="100"/>
      <c r="DX421" s="100"/>
      <c r="DY421" s="100"/>
      <c r="DZ421" s="100"/>
      <c r="EA421" s="100"/>
      <c r="EB421" s="100"/>
      <c r="EC421" s="100"/>
      <c r="ED421" s="100"/>
      <c r="EE421" s="100"/>
      <c r="EF421" s="100"/>
      <c r="EG421" s="100"/>
      <c r="EH421" s="100"/>
      <c r="EI421" s="100"/>
      <c r="EJ421" s="100"/>
      <c r="EK421" s="100"/>
      <c r="EL421" s="100"/>
      <c r="EM421" s="100"/>
      <c r="EN421" s="100"/>
      <c r="EO421" s="100"/>
      <c r="EP421" s="100"/>
      <c r="EQ421" s="100"/>
      <c r="ER421" s="100"/>
      <c r="ES421" s="100"/>
      <c r="ET421" s="100"/>
      <c r="EU421" s="100"/>
      <c r="EV421" s="100"/>
      <c r="EW421" s="100"/>
      <c r="EX421" s="100"/>
      <c r="EY421" s="100"/>
      <c r="EZ421" s="100"/>
      <c r="FA421" s="100"/>
      <c r="FB421" s="100"/>
      <c r="FC421" s="100"/>
      <c r="FD421" s="100"/>
      <c r="FE421" s="100"/>
      <c r="FF421" s="100"/>
      <c r="FG421" s="100"/>
      <c r="FH421" s="100"/>
      <c r="FI421" s="100"/>
      <c r="FJ421" s="100"/>
      <c r="FK421" s="100"/>
      <c r="FL421" s="100"/>
      <c r="FM421" s="100"/>
      <c r="FN421" s="100"/>
      <c r="FO421" s="100"/>
      <c r="FP421" s="100"/>
      <c r="FQ421" s="100"/>
      <c r="FR421" s="100"/>
      <c r="FS421" s="100"/>
      <c r="FT421" s="100"/>
      <c r="FU421" s="100"/>
      <c r="FV421" s="100"/>
      <c r="FW421" s="100"/>
      <c r="FX421" s="100"/>
      <c r="FY421" s="100"/>
      <c r="FZ421" s="100"/>
      <c r="GA421" s="100"/>
      <c r="GB421" s="100"/>
      <c r="GC421" s="100"/>
      <c r="GD421" s="100"/>
      <c r="GE421" s="100"/>
      <c r="GF421" s="100"/>
      <c r="GG421" s="100"/>
      <c r="GH421" s="100"/>
      <c r="GI421" s="100"/>
      <c r="GJ421" s="100"/>
      <c r="GK421" s="100"/>
      <c r="GL421" s="100"/>
      <c r="GM421" s="100"/>
      <c r="GN421" s="100"/>
      <c r="GO421" s="100"/>
      <c r="GP421" s="100"/>
      <c r="GQ421" s="100"/>
      <c r="GR421" s="100"/>
      <c r="GS421" s="100"/>
      <c r="GT421" s="100"/>
      <c r="GU421" s="100"/>
      <c r="GV421" s="100"/>
      <c r="GW421" s="100"/>
      <c r="GX421" s="100"/>
      <c r="GY421" s="100"/>
      <c r="GZ421" s="100"/>
      <c r="HA421" s="100"/>
      <c r="HB421" s="100"/>
      <c r="HC421" s="100"/>
      <c r="HD421" s="100"/>
      <c r="HE421" s="100"/>
      <c r="HF421" s="100"/>
      <c r="HG421" s="100"/>
      <c r="HH421" s="100"/>
      <c r="HI421" s="100"/>
      <c r="HJ421" s="100"/>
      <c r="HK421" s="100"/>
      <c r="HL421" s="100"/>
      <c r="HM421" s="100"/>
      <c r="HN421" s="100"/>
      <c r="HO421" s="100"/>
      <c r="HP421" s="100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3" firstPageNumber="4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14"/>
  <sheetViews>
    <sheetView showZeros="0" workbookViewId="0">
      <selection activeCell="M8" sqref="M8"/>
    </sheetView>
  </sheetViews>
  <sheetFormatPr defaultRowHeight="14.25"/>
  <cols>
    <col min="1" max="1" width="34.875" style="120" customWidth="1"/>
    <col min="2" max="2" width="11.875" style="120" bestFit="1" customWidth="1"/>
    <col min="3" max="3" width="10.25" style="120" customWidth="1"/>
    <col min="4" max="4" width="11.625" style="120" customWidth="1"/>
    <col min="5" max="5" width="11.125" style="120" customWidth="1"/>
    <col min="6" max="6" width="9" style="120"/>
    <col min="7" max="7" width="0" style="120" hidden="1" customWidth="1"/>
    <col min="8" max="256" width="9" style="120"/>
    <col min="257" max="257" width="42.75" style="120" customWidth="1"/>
    <col min="258" max="258" width="11.875" style="120" bestFit="1" customWidth="1"/>
    <col min="259" max="259" width="11.25" style="120" customWidth="1"/>
    <col min="260" max="260" width="11.625" style="120" customWidth="1"/>
    <col min="261" max="261" width="12.25" style="120" customWidth="1"/>
    <col min="262" max="512" width="9" style="120"/>
    <col min="513" max="513" width="42.75" style="120" customWidth="1"/>
    <col min="514" max="514" width="11.875" style="120" bestFit="1" customWidth="1"/>
    <col min="515" max="515" width="11.25" style="120" customWidth="1"/>
    <col min="516" max="516" width="11.625" style="120" customWidth="1"/>
    <col min="517" max="517" width="12.25" style="120" customWidth="1"/>
    <col min="518" max="768" width="9" style="120"/>
    <col min="769" max="769" width="42.75" style="120" customWidth="1"/>
    <col min="770" max="770" width="11.875" style="120" bestFit="1" customWidth="1"/>
    <col min="771" max="771" width="11.25" style="120" customWidth="1"/>
    <col min="772" max="772" width="11.625" style="120" customWidth="1"/>
    <col min="773" max="773" width="12.25" style="120" customWidth="1"/>
    <col min="774" max="1024" width="9" style="120"/>
    <col min="1025" max="1025" width="42.75" style="120" customWidth="1"/>
    <col min="1026" max="1026" width="11.875" style="120" bestFit="1" customWidth="1"/>
    <col min="1027" max="1027" width="11.25" style="120" customWidth="1"/>
    <col min="1028" max="1028" width="11.625" style="120" customWidth="1"/>
    <col min="1029" max="1029" width="12.25" style="120" customWidth="1"/>
    <col min="1030" max="1280" width="9" style="120"/>
    <col min="1281" max="1281" width="42.75" style="120" customWidth="1"/>
    <col min="1282" max="1282" width="11.875" style="120" bestFit="1" customWidth="1"/>
    <col min="1283" max="1283" width="11.25" style="120" customWidth="1"/>
    <col min="1284" max="1284" width="11.625" style="120" customWidth="1"/>
    <col min="1285" max="1285" width="12.25" style="120" customWidth="1"/>
    <col min="1286" max="1536" width="9" style="120"/>
    <col min="1537" max="1537" width="42.75" style="120" customWidth="1"/>
    <col min="1538" max="1538" width="11.875" style="120" bestFit="1" customWidth="1"/>
    <col min="1539" max="1539" width="11.25" style="120" customWidth="1"/>
    <col min="1540" max="1540" width="11.625" style="120" customWidth="1"/>
    <col min="1541" max="1541" width="12.25" style="120" customWidth="1"/>
    <col min="1542" max="1792" width="9" style="120"/>
    <col min="1793" max="1793" width="42.75" style="120" customWidth="1"/>
    <col min="1794" max="1794" width="11.875" style="120" bestFit="1" customWidth="1"/>
    <col min="1795" max="1795" width="11.25" style="120" customWidth="1"/>
    <col min="1796" max="1796" width="11.625" style="120" customWidth="1"/>
    <col min="1797" max="1797" width="12.25" style="120" customWidth="1"/>
    <col min="1798" max="2048" width="9" style="120"/>
    <col min="2049" max="2049" width="42.75" style="120" customWidth="1"/>
    <col min="2050" max="2050" width="11.875" style="120" bestFit="1" customWidth="1"/>
    <col min="2051" max="2051" width="11.25" style="120" customWidth="1"/>
    <col min="2052" max="2052" width="11.625" style="120" customWidth="1"/>
    <col min="2053" max="2053" width="12.25" style="120" customWidth="1"/>
    <col min="2054" max="2304" width="9" style="120"/>
    <col min="2305" max="2305" width="42.75" style="120" customWidth="1"/>
    <col min="2306" max="2306" width="11.875" style="120" bestFit="1" customWidth="1"/>
    <col min="2307" max="2307" width="11.25" style="120" customWidth="1"/>
    <col min="2308" max="2308" width="11.625" style="120" customWidth="1"/>
    <col min="2309" max="2309" width="12.25" style="120" customWidth="1"/>
    <col min="2310" max="2560" width="9" style="120"/>
    <col min="2561" max="2561" width="42.75" style="120" customWidth="1"/>
    <col min="2562" max="2562" width="11.875" style="120" bestFit="1" customWidth="1"/>
    <col min="2563" max="2563" width="11.25" style="120" customWidth="1"/>
    <col min="2564" max="2564" width="11.625" style="120" customWidth="1"/>
    <col min="2565" max="2565" width="12.25" style="120" customWidth="1"/>
    <col min="2566" max="2816" width="9" style="120"/>
    <col min="2817" max="2817" width="42.75" style="120" customWidth="1"/>
    <col min="2818" max="2818" width="11.875" style="120" bestFit="1" customWidth="1"/>
    <col min="2819" max="2819" width="11.25" style="120" customWidth="1"/>
    <col min="2820" max="2820" width="11.625" style="120" customWidth="1"/>
    <col min="2821" max="2821" width="12.25" style="120" customWidth="1"/>
    <col min="2822" max="3072" width="9" style="120"/>
    <col min="3073" max="3073" width="42.75" style="120" customWidth="1"/>
    <col min="3074" max="3074" width="11.875" style="120" bestFit="1" customWidth="1"/>
    <col min="3075" max="3075" width="11.25" style="120" customWidth="1"/>
    <col min="3076" max="3076" width="11.625" style="120" customWidth="1"/>
    <col min="3077" max="3077" width="12.25" style="120" customWidth="1"/>
    <col min="3078" max="3328" width="9" style="120"/>
    <col min="3329" max="3329" width="42.75" style="120" customWidth="1"/>
    <col min="3330" max="3330" width="11.875" style="120" bestFit="1" customWidth="1"/>
    <col min="3331" max="3331" width="11.25" style="120" customWidth="1"/>
    <col min="3332" max="3332" width="11.625" style="120" customWidth="1"/>
    <col min="3333" max="3333" width="12.25" style="120" customWidth="1"/>
    <col min="3334" max="3584" width="9" style="120"/>
    <col min="3585" max="3585" width="42.75" style="120" customWidth="1"/>
    <col min="3586" max="3586" width="11.875" style="120" bestFit="1" customWidth="1"/>
    <col min="3587" max="3587" width="11.25" style="120" customWidth="1"/>
    <col min="3588" max="3588" width="11.625" style="120" customWidth="1"/>
    <col min="3589" max="3589" width="12.25" style="120" customWidth="1"/>
    <col min="3590" max="3840" width="9" style="120"/>
    <col min="3841" max="3841" width="42.75" style="120" customWidth="1"/>
    <col min="3842" max="3842" width="11.875" style="120" bestFit="1" customWidth="1"/>
    <col min="3843" max="3843" width="11.25" style="120" customWidth="1"/>
    <col min="3844" max="3844" width="11.625" style="120" customWidth="1"/>
    <col min="3845" max="3845" width="12.25" style="120" customWidth="1"/>
    <col min="3846" max="4096" width="9" style="120"/>
    <col min="4097" max="4097" width="42.75" style="120" customWidth="1"/>
    <col min="4098" max="4098" width="11.875" style="120" bestFit="1" customWidth="1"/>
    <col min="4099" max="4099" width="11.25" style="120" customWidth="1"/>
    <col min="4100" max="4100" width="11.625" style="120" customWidth="1"/>
    <col min="4101" max="4101" width="12.25" style="120" customWidth="1"/>
    <col min="4102" max="4352" width="9" style="120"/>
    <col min="4353" max="4353" width="42.75" style="120" customWidth="1"/>
    <col min="4354" max="4354" width="11.875" style="120" bestFit="1" customWidth="1"/>
    <col min="4355" max="4355" width="11.25" style="120" customWidth="1"/>
    <col min="4356" max="4356" width="11.625" style="120" customWidth="1"/>
    <col min="4357" max="4357" width="12.25" style="120" customWidth="1"/>
    <col min="4358" max="4608" width="9" style="120"/>
    <col min="4609" max="4609" width="42.75" style="120" customWidth="1"/>
    <col min="4610" max="4610" width="11.875" style="120" bestFit="1" customWidth="1"/>
    <col min="4611" max="4611" width="11.25" style="120" customWidth="1"/>
    <col min="4612" max="4612" width="11.625" style="120" customWidth="1"/>
    <col min="4613" max="4613" width="12.25" style="120" customWidth="1"/>
    <col min="4614" max="4864" width="9" style="120"/>
    <col min="4865" max="4865" width="42.75" style="120" customWidth="1"/>
    <col min="4866" max="4866" width="11.875" style="120" bestFit="1" customWidth="1"/>
    <col min="4867" max="4867" width="11.25" style="120" customWidth="1"/>
    <col min="4868" max="4868" width="11.625" style="120" customWidth="1"/>
    <col min="4869" max="4869" width="12.25" style="120" customWidth="1"/>
    <col min="4870" max="5120" width="9" style="120"/>
    <col min="5121" max="5121" width="42.75" style="120" customWidth="1"/>
    <col min="5122" max="5122" width="11.875" style="120" bestFit="1" customWidth="1"/>
    <col min="5123" max="5123" width="11.25" style="120" customWidth="1"/>
    <col min="5124" max="5124" width="11.625" style="120" customWidth="1"/>
    <col min="5125" max="5125" width="12.25" style="120" customWidth="1"/>
    <col min="5126" max="5376" width="9" style="120"/>
    <col min="5377" max="5377" width="42.75" style="120" customWidth="1"/>
    <col min="5378" max="5378" width="11.875" style="120" bestFit="1" customWidth="1"/>
    <col min="5379" max="5379" width="11.25" style="120" customWidth="1"/>
    <col min="5380" max="5380" width="11.625" style="120" customWidth="1"/>
    <col min="5381" max="5381" width="12.25" style="120" customWidth="1"/>
    <col min="5382" max="5632" width="9" style="120"/>
    <col min="5633" max="5633" width="42.75" style="120" customWidth="1"/>
    <col min="5634" max="5634" width="11.875" style="120" bestFit="1" customWidth="1"/>
    <col min="5635" max="5635" width="11.25" style="120" customWidth="1"/>
    <col min="5636" max="5636" width="11.625" style="120" customWidth="1"/>
    <col min="5637" max="5637" width="12.25" style="120" customWidth="1"/>
    <col min="5638" max="5888" width="9" style="120"/>
    <col min="5889" max="5889" width="42.75" style="120" customWidth="1"/>
    <col min="5890" max="5890" width="11.875" style="120" bestFit="1" customWidth="1"/>
    <col min="5891" max="5891" width="11.25" style="120" customWidth="1"/>
    <col min="5892" max="5892" width="11.625" style="120" customWidth="1"/>
    <col min="5893" max="5893" width="12.25" style="120" customWidth="1"/>
    <col min="5894" max="6144" width="9" style="120"/>
    <col min="6145" max="6145" width="42.75" style="120" customWidth="1"/>
    <col min="6146" max="6146" width="11.875" style="120" bestFit="1" customWidth="1"/>
    <col min="6147" max="6147" width="11.25" style="120" customWidth="1"/>
    <col min="6148" max="6148" width="11.625" style="120" customWidth="1"/>
    <col min="6149" max="6149" width="12.25" style="120" customWidth="1"/>
    <col min="6150" max="6400" width="9" style="120"/>
    <col min="6401" max="6401" width="42.75" style="120" customWidth="1"/>
    <col min="6402" max="6402" width="11.875" style="120" bestFit="1" customWidth="1"/>
    <col min="6403" max="6403" width="11.25" style="120" customWidth="1"/>
    <col min="6404" max="6404" width="11.625" style="120" customWidth="1"/>
    <col min="6405" max="6405" width="12.25" style="120" customWidth="1"/>
    <col min="6406" max="6656" width="9" style="120"/>
    <col min="6657" max="6657" width="42.75" style="120" customWidth="1"/>
    <col min="6658" max="6658" width="11.875" style="120" bestFit="1" customWidth="1"/>
    <col min="6659" max="6659" width="11.25" style="120" customWidth="1"/>
    <col min="6660" max="6660" width="11.625" style="120" customWidth="1"/>
    <col min="6661" max="6661" width="12.25" style="120" customWidth="1"/>
    <col min="6662" max="6912" width="9" style="120"/>
    <col min="6913" max="6913" width="42.75" style="120" customWidth="1"/>
    <col min="6914" max="6914" width="11.875" style="120" bestFit="1" customWidth="1"/>
    <col min="6915" max="6915" width="11.25" style="120" customWidth="1"/>
    <col min="6916" max="6916" width="11.625" style="120" customWidth="1"/>
    <col min="6917" max="6917" width="12.25" style="120" customWidth="1"/>
    <col min="6918" max="7168" width="9" style="120"/>
    <col min="7169" max="7169" width="42.75" style="120" customWidth="1"/>
    <col min="7170" max="7170" width="11.875" style="120" bestFit="1" customWidth="1"/>
    <col min="7171" max="7171" width="11.25" style="120" customWidth="1"/>
    <col min="7172" max="7172" width="11.625" style="120" customWidth="1"/>
    <col min="7173" max="7173" width="12.25" style="120" customWidth="1"/>
    <col min="7174" max="7424" width="9" style="120"/>
    <col min="7425" max="7425" width="42.75" style="120" customWidth="1"/>
    <col min="7426" max="7426" width="11.875" style="120" bestFit="1" customWidth="1"/>
    <col min="7427" max="7427" width="11.25" style="120" customWidth="1"/>
    <col min="7428" max="7428" width="11.625" style="120" customWidth="1"/>
    <col min="7429" max="7429" width="12.25" style="120" customWidth="1"/>
    <col min="7430" max="7680" width="9" style="120"/>
    <col min="7681" max="7681" width="42.75" style="120" customWidth="1"/>
    <col min="7682" max="7682" width="11.875" style="120" bestFit="1" customWidth="1"/>
    <col min="7683" max="7683" width="11.25" style="120" customWidth="1"/>
    <col min="7684" max="7684" width="11.625" style="120" customWidth="1"/>
    <col min="7685" max="7685" width="12.25" style="120" customWidth="1"/>
    <col min="7686" max="7936" width="9" style="120"/>
    <col min="7937" max="7937" width="42.75" style="120" customWidth="1"/>
    <col min="7938" max="7938" width="11.875" style="120" bestFit="1" customWidth="1"/>
    <col min="7939" max="7939" width="11.25" style="120" customWidth="1"/>
    <col min="7940" max="7940" width="11.625" style="120" customWidth="1"/>
    <col min="7941" max="7941" width="12.25" style="120" customWidth="1"/>
    <col min="7942" max="8192" width="9" style="120"/>
    <col min="8193" max="8193" width="42.75" style="120" customWidth="1"/>
    <col min="8194" max="8194" width="11.875" style="120" bestFit="1" customWidth="1"/>
    <col min="8195" max="8195" width="11.25" style="120" customWidth="1"/>
    <col min="8196" max="8196" width="11.625" style="120" customWidth="1"/>
    <col min="8197" max="8197" width="12.25" style="120" customWidth="1"/>
    <col min="8198" max="8448" width="9" style="120"/>
    <col min="8449" max="8449" width="42.75" style="120" customWidth="1"/>
    <col min="8450" max="8450" width="11.875" style="120" bestFit="1" customWidth="1"/>
    <col min="8451" max="8451" width="11.25" style="120" customWidth="1"/>
    <col min="8452" max="8452" width="11.625" style="120" customWidth="1"/>
    <col min="8453" max="8453" width="12.25" style="120" customWidth="1"/>
    <col min="8454" max="8704" width="9" style="120"/>
    <col min="8705" max="8705" width="42.75" style="120" customWidth="1"/>
    <col min="8706" max="8706" width="11.875" style="120" bestFit="1" customWidth="1"/>
    <col min="8707" max="8707" width="11.25" style="120" customWidth="1"/>
    <col min="8708" max="8708" width="11.625" style="120" customWidth="1"/>
    <col min="8709" max="8709" width="12.25" style="120" customWidth="1"/>
    <col min="8710" max="8960" width="9" style="120"/>
    <col min="8961" max="8961" width="42.75" style="120" customWidth="1"/>
    <col min="8962" max="8962" width="11.875" style="120" bestFit="1" customWidth="1"/>
    <col min="8963" max="8963" width="11.25" style="120" customWidth="1"/>
    <col min="8964" max="8964" width="11.625" style="120" customWidth="1"/>
    <col min="8965" max="8965" width="12.25" style="120" customWidth="1"/>
    <col min="8966" max="9216" width="9" style="120"/>
    <col min="9217" max="9217" width="42.75" style="120" customWidth="1"/>
    <col min="9218" max="9218" width="11.875" style="120" bestFit="1" customWidth="1"/>
    <col min="9219" max="9219" width="11.25" style="120" customWidth="1"/>
    <col min="9220" max="9220" width="11.625" style="120" customWidth="1"/>
    <col min="9221" max="9221" width="12.25" style="120" customWidth="1"/>
    <col min="9222" max="9472" width="9" style="120"/>
    <col min="9473" max="9473" width="42.75" style="120" customWidth="1"/>
    <col min="9474" max="9474" width="11.875" style="120" bestFit="1" customWidth="1"/>
    <col min="9475" max="9475" width="11.25" style="120" customWidth="1"/>
    <col min="9476" max="9476" width="11.625" style="120" customWidth="1"/>
    <col min="9477" max="9477" width="12.25" style="120" customWidth="1"/>
    <col min="9478" max="9728" width="9" style="120"/>
    <col min="9729" max="9729" width="42.75" style="120" customWidth="1"/>
    <col min="9730" max="9730" width="11.875" style="120" bestFit="1" customWidth="1"/>
    <col min="9731" max="9731" width="11.25" style="120" customWidth="1"/>
    <col min="9732" max="9732" width="11.625" style="120" customWidth="1"/>
    <col min="9733" max="9733" width="12.25" style="120" customWidth="1"/>
    <col min="9734" max="9984" width="9" style="120"/>
    <col min="9985" max="9985" width="42.75" style="120" customWidth="1"/>
    <col min="9986" max="9986" width="11.875" style="120" bestFit="1" customWidth="1"/>
    <col min="9987" max="9987" width="11.25" style="120" customWidth="1"/>
    <col min="9988" max="9988" width="11.625" style="120" customWidth="1"/>
    <col min="9989" max="9989" width="12.25" style="120" customWidth="1"/>
    <col min="9990" max="10240" width="9" style="120"/>
    <col min="10241" max="10241" width="42.75" style="120" customWidth="1"/>
    <col min="10242" max="10242" width="11.875" style="120" bestFit="1" customWidth="1"/>
    <col min="10243" max="10243" width="11.25" style="120" customWidth="1"/>
    <col min="10244" max="10244" width="11.625" style="120" customWidth="1"/>
    <col min="10245" max="10245" width="12.25" style="120" customWidth="1"/>
    <col min="10246" max="10496" width="9" style="120"/>
    <col min="10497" max="10497" width="42.75" style="120" customWidth="1"/>
    <col min="10498" max="10498" width="11.875" style="120" bestFit="1" customWidth="1"/>
    <col min="10499" max="10499" width="11.25" style="120" customWidth="1"/>
    <col min="10500" max="10500" width="11.625" style="120" customWidth="1"/>
    <col min="10501" max="10501" width="12.25" style="120" customWidth="1"/>
    <col min="10502" max="10752" width="9" style="120"/>
    <col min="10753" max="10753" width="42.75" style="120" customWidth="1"/>
    <col min="10754" max="10754" width="11.875" style="120" bestFit="1" customWidth="1"/>
    <col min="10755" max="10755" width="11.25" style="120" customWidth="1"/>
    <col min="10756" max="10756" width="11.625" style="120" customWidth="1"/>
    <col min="10757" max="10757" width="12.25" style="120" customWidth="1"/>
    <col min="10758" max="11008" width="9" style="120"/>
    <col min="11009" max="11009" width="42.75" style="120" customWidth="1"/>
    <col min="11010" max="11010" width="11.875" style="120" bestFit="1" customWidth="1"/>
    <col min="11011" max="11011" width="11.25" style="120" customWidth="1"/>
    <col min="11012" max="11012" width="11.625" style="120" customWidth="1"/>
    <col min="11013" max="11013" width="12.25" style="120" customWidth="1"/>
    <col min="11014" max="11264" width="9" style="120"/>
    <col min="11265" max="11265" width="42.75" style="120" customWidth="1"/>
    <col min="11266" max="11266" width="11.875" style="120" bestFit="1" customWidth="1"/>
    <col min="11267" max="11267" width="11.25" style="120" customWidth="1"/>
    <col min="11268" max="11268" width="11.625" style="120" customWidth="1"/>
    <col min="11269" max="11269" width="12.25" style="120" customWidth="1"/>
    <col min="11270" max="11520" width="9" style="120"/>
    <col min="11521" max="11521" width="42.75" style="120" customWidth="1"/>
    <col min="11522" max="11522" width="11.875" style="120" bestFit="1" customWidth="1"/>
    <col min="11523" max="11523" width="11.25" style="120" customWidth="1"/>
    <col min="11524" max="11524" width="11.625" style="120" customWidth="1"/>
    <col min="11525" max="11525" width="12.25" style="120" customWidth="1"/>
    <col min="11526" max="11776" width="9" style="120"/>
    <col min="11777" max="11777" width="42.75" style="120" customWidth="1"/>
    <col min="11778" max="11778" width="11.875" style="120" bestFit="1" customWidth="1"/>
    <col min="11779" max="11779" width="11.25" style="120" customWidth="1"/>
    <col min="11780" max="11780" width="11.625" style="120" customWidth="1"/>
    <col min="11781" max="11781" width="12.25" style="120" customWidth="1"/>
    <col min="11782" max="12032" width="9" style="120"/>
    <col min="12033" max="12033" width="42.75" style="120" customWidth="1"/>
    <col min="12034" max="12034" width="11.875" style="120" bestFit="1" customWidth="1"/>
    <col min="12035" max="12035" width="11.25" style="120" customWidth="1"/>
    <col min="12036" max="12036" width="11.625" style="120" customWidth="1"/>
    <col min="12037" max="12037" width="12.25" style="120" customWidth="1"/>
    <col min="12038" max="12288" width="9" style="120"/>
    <col min="12289" max="12289" width="42.75" style="120" customWidth="1"/>
    <col min="12290" max="12290" width="11.875" style="120" bestFit="1" customWidth="1"/>
    <col min="12291" max="12291" width="11.25" style="120" customWidth="1"/>
    <col min="12292" max="12292" width="11.625" style="120" customWidth="1"/>
    <col min="12293" max="12293" width="12.25" style="120" customWidth="1"/>
    <col min="12294" max="12544" width="9" style="120"/>
    <col min="12545" max="12545" width="42.75" style="120" customWidth="1"/>
    <col min="12546" max="12546" width="11.875" style="120" bestFit="1" customWidth="1"/>
    <col min="12547" max="12547" width="11.25" style="120" customWidth="1"/>
    <col min="12548" max="12548" width="11.625" style="120" customWidth="1"/>
    <col min="12549" max="12549" width="12.25" style="120" customWidth="1"/>
    <col min="12550" max="12800" width="9" style="120"/>
    <col min="12801" max="12801" width="42.75" style="120" customWidth="1"/>
    <col min="12802" max="12802" width="11.875" style="120" bestFit="1" customWidth="1"/>
    <col min="12803" max="12803" width="11.25" style="120" customWidth="1"/>
    <col min="12804" max="12804" width="11.625" style="120" customWidth="1"/>
    <col min="12805" max="12805" width="12.25" style="120" customWidth="1"/>
    <col min="12806" max="13056" width="9" style="120"/>
    <col min="13057" max="13057" width="42.75" style="120" customWidth="1"/>
    <col min="13058" max="13058" width="11.875" style="120" bestFit="1" customWidth="1"/>
    <col min="13059" max="13059" width="11.25" style="120" customWidth="1"/>
    <col min="13060" max="13060" width="11.625" style="120" customWidth="1"/>
    <col min="13061" max="13061" width="12.25" style="120" customWidth="1"/>
    <col min="13062" max="13312" width="9" style="120"/>
    <col min="13313" max="13313" width="42.75" style="120" customWidth="1"/>
    <col min="13314" max="13314" width="11.875" style="120" bestFit="1" customWidth="1"/>
    <col min="13315" max="13315" width="11.25" style="120" customWidth="1"/>
    <col min="13316" max="13316" width="11.625" style="120" customWidth="1"/>
    <col min="13317" max="13317" width="12.25" style="120" customWidth="1"/>
    <col min="13318" max="13568" width="9" style="120"/>
    <col min="13569" max="13569" width="42.75" style="120" customWidth="1"/>
    <col min="13570" max="13570" width="11.875" style="120" bestFit="1" customWidth="1"/>
    <col min="13571" max="13571" width="11.25" style="120" customWidth="1"/>
    <col min="13572" max="13572" width="11.625" style="120" customWidth="1"/>
    <col min="13573" max="13573" width="12.25" style="120" customWidth="1"/>
    <col min="13574" max="13824" width="9" style="120"/>
    <col min="13825" max="13825" width="42.75" style="120" customWidth="1"/>
    <col min="13826" max="13826" width="11.875" style="120" bestFit="1" customWidth="1"/>
    <col min="13827" max="13827" width="11.25" style="120" customWidth="1"/>
    <col min="13828" max="13828" width="11.625" style="120" customWidth="1"/>
    <col min="13829" max="13829" width="12.25" style="120" customWidth="1"/>
    <col min="13830" max="14080" width="9" style="120"/>
    <col min="14081" max="14081" width="42.75" style="120" customWidth="1"/>
    <col min="14082" max="14082" width="11.875" style="120" bestFit="1" customWidth="1"/>
    <col min="14083" max="14083" width="11.25" style="120" customWidth="1"/>
    <col min="14084" max="14084" width="11.625" style="120" customWidth="1"/>
    <col min="14085" max="14085" width="12.25" style="120" customWidth="1"/>
    <col min="14086" max="14336" width="9" style="120"/>
    <col min="14337" max="14337" width="42.75" style="120" customWidth="1"/>
    <col min="14338" max="14338" width="11.875" style="120" bestFit="1" customWidth="1"/>
    <col min="14339" max="14339" width="11.25" style="120" customWidth="1"/>
    <col min="14340" max="14340" width="11.625" style="120" customWidth="1"/>
    <col min="14341" max="14341" width="12.25" style="120" customWidth="1"/>
    <col min="14342" max="14592" width="9" style="120"/>
    <col min="14593" max="14593" width="42.75" style="120" customWidth="1"/>
    <col min="14594" max="14594" width="11.875" style="120" bestFit="1" customWidth="1"/>
    <col min="14595" max="14595" width="11.25" style="120" customWidth="1"/>
    <col min="14596" max="14596" width="11.625" style="120" customWidth="1"/>
    <col min="14597" max="14597" width="12.25" style="120" customWidth="1"/>
    <col min="14598" max="14848" width="9" style="120"/>
    <col min="14849" max="14849" width="42.75" style="120" customWidth="1"/>
    <col min="14850" max="14850" width="11.875" style="120" bestFit="1" customWidth="1"/>
    <col min="14851" max="14851" width="11.25" style="120" customWidth="1"/>
    <col min="14852" max="14852" width="11.625" style="120" customWidth="1"/>
    <col min="14853" max="14853" width="12.25" style="120" customWidth="1"/>
    <col min="14854" max="15104" width="9" style="120"/>
    <col min="15105" max="15105" width="42.75" style="120" customWidth="1"/>
    <col min="15106" max="15106" width="11.875" style="120" bestFit="1" customWidth="1"/>
    <col min="15107" max="15107" width="11.25" style="120" customWidth="1"/>
    <col min="15108" max="15108" width="11.625" style="120" customWidth="1"/>
    <col min="15109" max="15109" width="12.25" style="120" customWidth="1"/>
    <col min="15110" max="15360" width="9" style="120"/>
    <col min="15361" max="15361" width="42.75" style="120" customWidth="1"/>
    <col min="15362" max="15362" width="11.875" style="120" bestFit="1" customWidth="1"/>
    <col min="15363" max="15363" width="11.25" style="120" customWidth="1"/>
    <col min="15364" max="15364" width="11.625" style="120" customWidth="1"/>
    <col min="15365" max="15365" width="12.25" style="120" customWidth="1"/>
    <col min="15366" max="15616" width="9" style="120"/>
    <col min="15617" max="15617" width="42.75" style="120" customWidth="1"/>
    <col min="15618" max="15618" width="11.875" style="120" bestFit="1" customWidth="1"/>
    <col min="15619" max="15619" width="11.25" style="120" customWidth="1"/>
    <col min="15620" max="15620" width="11.625" style="120" customWidth="1"/>
    <col min="15621" max="15621" width="12.25" style="120" customWidth="1"/>
    <col min="15622" max="15872" width="9" style="120"/>
    <col min="15873" max="15873" width="42.75" style="120" customWidth="1"/>
    <col min="15874" max="15874" width="11.875" style="120" bestFit="1" customWidth="1"/>
    <col min="15875" max="15875" width="11.25" style="120" customWidth="1"/>
    <col min="15876" max="15876" width="11.625" style="120" customWidth="1"/>
    <col min="15877" max="15877" width="12.25" style="120" customWidth="1"/>
    <col min="15878" max="16128" width="9" style="120"/>
    <col min="16129" max="16129" width="42.75" style="120" customWidth="1"/>
    <col min="16130" max="16130" width="11.875" style="120" bestFit="1" customWidth="1"/>
    <col min="16131" max="16131" width="11.25" style="120" customWidth="1"/>
    <col min="16132" max="16132" width="11.625" style="120" customWidth="1"/>
    <col min="16133" max="16133" width="12.25" style="120" customWidth="1"/>
    <col min="16134" max="16384" width="9" style="120"/>
  </cols>
  <sheetData>
    <row r="1" spans="1:33">
      <c r="A1" s="120" t="s">
        <v>260</v>
      </c>
    </row>
    <row r="2" spans="1:33" s="121" customFormat="1" ht="32.25" customHeight="1">
      <c r="A2" s="351" t="s">
        <v>1857</v>
      </c>
      <c r="B2" s="351"/>
      <c r="C2" s="351"/>
      <c r="D2" s="351"/>
      <c r="E2" s="351"/>
    </row>
    <row r="3" spans="1:33" ht="18.75" customHeight="1">
      <c r="A3" s="102" t="s">
        <v>169</v>
      </c>
      <c r="E3" s="122" t="s">
        <v>26</v>
      </c>
    </row>
    <row r="4" spans="1:33" s="123" customFormat="1" ht="45" customHeight="1">
      <c r="A4" s="41" t="s">
        <v>108</v>
      </c>
      <c r="B4" s="43" t="s">
        <v>261</v>
      </c>
      <c r="C4" s="43" t="s">
        <v>90</v>
      </c>
      <c r="D4" s="42" t="s">
        <v>262</v>
      </c>
      <c r="E4" s="42" t="s">
        <v>263</v>
      </c>
      <c r="G4" s="123" t="s">
        <v>1858</v>
      </c>
    </row>
    <row r="5" spans="1:33" ht="20.100000000000001" customHeight="1">
      <c r="A5" s="124" t="s">
        <v>264</v>
      </c>
      <c r="B5" s="35">
        <v>36</v>
      </c>
      <c r="C5" s="35">
        <v>36</v>
      </c>
      <c r="D5" s="227">
        <v>1</v>
      </c>
      <c r="E5" s="227"/>
    </row>
    <row r="6" spans="1:33" ht="20.100000000000001" customHeight="1">
      <c r="A6" s="124" t="s">
        <v>265</v>
      </c>
      <c r="B6" s="35"/>
      <c r="C6" s="35"/>
      <c r="D6" s="227"/>
      <c r="E6" s="227"/>
    </row>
    <row r="7" spans="1:33" ht="20.100000000000001" customHeight="1">
      <c r="A7" s="124" t="s">
        <v>266</v>
      </c>
      <c r="B7" s="35"/>
      <c r="C7" s="35"/>
      <c r="D7" s="227"/>
      <c r="E7" s="227"/>
    </row>
    <row r="8" spans="1:33" ht="20.100000000000001" customHeight="1">
      <c r="A8" s="124" t="s">
        <v>267</v>
      </c>
      <c r="B8" s="35"/>
      <c r="C8" s="35"/>
      <c r="D8" s="227"/>
      <c r="E8" s="227"/>
      <c r="G8" s="296"/>
    </row>
    <row r="9" spans="1:33" ht="20.100000000000001" customHeight="1">
      <c r="A9" s="124" t="s">
        <v>268</v>
      </c>
      <c r="B9" s="35">
        <v>189</v>
      </c>
      <c r="C9" s="35">
        <v>189</v>
      </c>
      <c r="D9" s="227">
        <v>1</v>
      </c>
      <c r="E9" s="227">
        <f t="shared" ref="E9:E13" si="0">C9/G9</f>
        <v>2.3048999999999999</v>
      </c>
      <c r="G9" s="295">
        <v>82</v>
      </c>
    </row>
    <row r="10" spans="1:33" s="125" customFormat="1" ht="20.100000000000001" customHeight="1">
      <c r="A10" s="110" t="s">
        <v>396</v>
      </c>
      <c r="B10" s="32">
        <v>225</v>
      </c>
      <c r="C10" s="32">
        <v>225</v>
      </c>
      <c r="D10" s="228">
        <v>1</v>
      </c>
      <c r="E10" s="228">
        <f t="shared" si="0"/>
        <v>2.7439</v>
      </c>
      <c r="G10" s="295">
        <v>82</v>
      </c>
    </row>
    <row r="11" spans="1:33" s="125" customFormat="1" ht="20.100000000000001" customHeight="1">
      <c r="A11" s="124" t="s">
        <v>269</v>
      </c>
      <c r="B11" s="32"/>
      <c r="C11" s="32"/>
      <c r="D11" s="228"/>
      <c r="E11" s="227"/>
      <c r="G11" s="297"/>
    </row>
    <row r="12" spans="1:33" s="126" customFormat="1" ht="20.100000000000001" customHeight="1">
      <c r="A12" s="177" t="s">
        <v>270</v>
      </c>
      <c r="B12" s="32"/>
      <c r="C12" s="32"/>
      <c r="D12" s="228"/>
      <c r="E12" s="227"/>
      <c r="G12" s="298"/>
    </row>
    <row r="13" spans="1:33" s="114" customFormat="1" ht="20.100000000000001" customHeight="1">
      <c r="A13" s="110" t="s">
        <v>387</v>
      </c>
      <c r="B13" s="32">
        <v>225</v>
      </c>
      <c r="C13" s="32">
        <v>225</v>
      </c>
      <c r="D13" s="228">
        <v>1</v>
      </c>
      <c r="E13" s="228">
        <f t="shared" si="0"/>
        <v>2.7439</v>
      </c>
      <c r="F13" s="113"/>
      <c r="G13" s="295">
        <v>82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ht="23.25" customHeight="1">
      <c r="A14" s="127"/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firstPageNumber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G58"/>
  <sheetViews>
    <sheetView showZeros="0" workbookViewId="0">
      <selection activeCell="J29" sqref="J29"/>
    </sheetView>
  </sheetViews>
  <sheetFormatPr defaultColWidth="9" defaultRowHeight="14.25"/>
  <cols>
    <col min="1" max="1" width="45.125" style="64" customWidth="1"/>
    <col min="2" max="2" width="11.625" style="64" customWidth="1"/>
    <col min="3" max="3" width="12.125" style="64" customWidth="1"/>
    <col min="4" max="4" width="11.625" style="64" customWidth="1"/>
    <col min="5" max="5" width="11.375" style="64" customWidth="1"/>
    <col min="6" max="6" width="9" style="64"/>
    <col min="7" max="7" width="0" style="64" hidden="1" customWidth="1"/>
    <col min="8" max="16384" width="9" style="64"/>
  </cols>
  <sheetData>
    <row r="1" spans="1:7" ht="18.75" customHeight="1">
      <c r="A1" s="128" t="s">
        <v>271</v>
      </c>
      <c r="B1" s="129"/>
      <c r="C1" s="129"/>
      <c r="D1" s="129"/>
    </row>
    <row r="2" spans="1:7" ht="20.25">
      <c r="A2" s="353" t="s">
        <v>1795</v>
      </c>
      <c r="B2" s="353"/>
      <c r="C2" s="353"/>
      <c r="D2" s="353"/>
      <c r="E2" s="353"/>
    </row>
    <row r="3" spans="1:7" ht="18" customHeight="1">
      <c r="A3" s="130"/>
      <c r="B3" s="129"/>
      <c r="C3" s="129"/>
      <c r="D3" s="131"/>
      <c r="E3" s="67" t="s">
        <v>272</v>
      </c>
    </row>
    <row r="4" spans="1:7" ht="22.5" customHeight="1">
      <c r="A4" s="354" t="s">
        <v>273</v>
      </c>
      <c r="B4" s="355" t="s">
        <v>261</v>
      </c>
      <c r="C4" s="356" t="s">
        <v>274</v>
      </c>
      <c r="D4" s="357" t="s">
        <v>262</v>
      </c>
      <c r="E4" s="358" t="s">
        <v>263</v>
      </c>
    </row>
    <row r="5" spans="1:7" ht="21.75" customHeight="1">
      <c r="A5" s="354"/>
      <c r="B5" s="355"/>
      <c r="C5" s="356"/>
      <c r="D5" s="357"/>
      <c r="E5" s="358"/>
      <c r="G5" s="64" t="s">
        <v>1845</v>
      </c>
    </row>
    <row r="6" spans="1:7" ht="20.100000000000001" customHeight="1">
      <c r="A6" s="270" t="s">
        <v>1796</v>
      </c>
      <c r="B6" s="271">
        <v>225</v>
      </c>
      <c r="C6" s="271">
        <v>225</v>
      </c>
      <c r="D6" s="255">
        <f>C6/B6</f>
        <v>1</v>
      </c>
      <c r="E6" s="255">
        <f>C6/G6</f>
        <v>2.7439</v>
      </c>
      <c r="G6" s="273">
        <v>82</v>
      </c>
    </row>
    <row r="7" spans="1:7" ht="20.100000000000001" customHeight="1">
      <c r="A7" s="270" t="s">
        <v>1797</v>
      </c>
      <c r="B7" s="132"/>
      <c r="C7" s="132"/>
      <c r="D7" s="254"/>
      <c r="E7" s="254"/>
      <c r="G7" s="273"/>
    </row>
    <row r="8" spans="1:7" ht="20.100000000000001" customHeight="1">
      <c r="A8" s="270" t="s">
        <v>1798</v>
      </c>
      <c r="B8" s="132"/>
      <c r="C8" s="133"/>
      <c r="D8" s="254"/>
      <c r="E8" s="254"/>
      <c r="G8" s="273"/>
    </row>
    <row r="9" spans="1:7" ht="20.100000000000001" customHeight="1">
      <c r="A9" s="270" t="s">
        <v>1799</v>
      </c>
      <c r="B9" s="132"/>
      <c r="C9" s="133"/>
      <c r="D9" s="254"/>
      <c r="E9" s="254"/>
      <c r="G9" s="273"/>
    </row>
    <row r="10" spans="1:7" ht="20.100000000000001" customHeight="1">
      <c r="A10" s="270" t="s">
        <v>1800</v>
      </c>
      <c r="B10" s="132"/>
      <c r="C10" s="133"/>
      <c r="D10" s="254"/>
      <c r="E10" s="254"/>
      <c r="G10" s="273"/>
    </row>
    <row r="11" spans="1:7" ht="20.100000000000001" customHeight="1">
      <c r="A11" s="270" t="s">
        <v>1801</v>
      </c>
      <c r="B11" s="132"/>
      <c r="C11" s="132"/>
      <c r="D11" s="254"/>
      <c r="E11" s="254"/>
      <c r="G11" s="273"/>
    </row>
    <row r="12" spans="1:7" ht="20.100000000000001" customHeight="1">
      <c r="A12" s="270" t="s">
        <v>1802</v>
      </c>
      <c r="B12" s="132"/>
      <c r="C12" s="132"/>
      <c r="D12" s="254"/>
      <c r="E12" s="254"/>
      <c r="G12" s="273"/>
    </row>
    <row r="13" spans="1:7" ht="20.100000000000001" customHeight="1">
      <c r="A13" s="270" t="s">
        <v>1803</v>
      </c>
      <c r="B13" s="132"/>
      <c r="C13" s="132"/>
      <c r="D13" s="254"/>
      <c r="E13" s="254"/>
      <c r="G13" s="273"/>
    </row>
    <row r="14" spans="1:7" ht="20.100000000000001" customHeight="1">
      <c r="A14" s="270" t="s">
        <v>1804</v>
      </c>
      <c r="B14" s="132"/>
      <c r="C14" s="132"/>
      <c r="D14" s="254"/>
      <c r="E14" s="254"/>
      <c r="G14" s="273"/>
    </row>
    <row r="15" spans="1:7" ht="20.100000000000001" customHeight="1">
      <c r="A15" s="270" t="s">
        <v>1805</v>
      </c>
      <c r="B15" s="132"/>
      <c r="C15" s="132"/>
      <c r="D15" s="254"/>
      <c r="E15" s="254"/>
      <c r="G15" s="273"/>
    </row>
    <row r="16" spans="1:7" ht="20.100000000000001" customHeight="1">
      <c r="A16" s="270" t="s">
        <v>1806</v>
      </c>
      <c r="B16" s="132"/>
      <c r="C16" s="132"/>
      <c r="D16" s="254"/>
      <c r="E16" s="254"/>
      <c r="G16" s="273"/>
    </row>
    <row r="17" spans="1:7" ht="20.100000000000001" customHeight="1">
      <c r="A17" s="270" t="s">
        <v>1807</v>
      </c>
      <c r="B17" s="132"/>
      <c r="C17" s="132"/>
      <c r="D17" s="254"/>
      <c r="E17" s="254"/>
      <c r="G17" s="273"/>
    </row>
    <row r="18" spans="1:7" ht="20.100000000000001" customHeight="1">
      <c r="A18" s="270" t="s">
        <v>1808</v>
      </c>
      <c r="B18" s="132"/>
      <c r="C18" s="132"/>
      <c r="D18" s="254"/>
      <c r="E18" s="254"/>
      <c r="G18" s="273"/>
    </row>
    <row r="19" spans="1:7" ht="20.100000000000001" customHeight="1">
      <c r="A19" s="270" t="s">
        <v>1809</v>
      </c>
      <c r="B19" s="132"/>
      <c r="C19" s="132"/>
      <c r="D19" s="254"/>
      <c r="E19" s="254"/>
      <c r="G19" s="273"/>
    </row>
    <row r="20" spans="1:7" ht="20.100000000000001" customHeight="1">
      <c r="A20" s="270" t="s">
        <v>1810</v>
      </c>
      <c r="B20" s="132"/>
      <c r="C20" s="132"/>
      <c r="D20" s="254"/>
      <c r="E20" s="254"/>
      <c r="G20" s="273"/>
    </row>
    <row r="21" spans="1:7" ht="20.100000000000001" customHeight="1">
      <c r="A21" s="270" t="s">
        <v>1811</v>
      </c>
      <c r="B21" s="132"/>
      <c r="C21" s="132"/>
      <c r="D21" s="254"/>
      <c r="E21" s="254"/>
      <c r="G21" s="273"/>
    </row>
    <row r="22" spans="1:7" ht="20.100000000000001" customHeight="1">
      <c r="A22" s="270" t="s">
        <v>1812</v>
      </c>
      <c r="B22" s="132"/>
      <c r="C22" s="133"/>
      <c r="D22" s="254"/>
      <c r="E22" s="254"/>
      <c r="G22" s="273"/>
    </row>
    <row r="23" spans="1:7" ht="20.100000000000001" customHeight="1">
      <c r="A23" s="270" t="s">
        <v>1813</v>
      </c>
      <c r="B23" s="132"/>
      <c r="C23" s="133"/>
      <c r="D23" s="254"/>
      <c r="E23" s="254"/>
      <c r="G23" s="273"/>
    </row>
    <row r="24" spans="1:7" ht="20.100000000000001" customHeight="1">
      <c r="A24" s="270" t="s">
        <v>1814</v>
      </c>
      <c r="B24" s="132"/>
      <c r="C24" s="133"/>
      <c r="D24" s="254"/>
      <c r="E24" s="254"/>
      <c r="G24" s="273"/>
    </row>
    <row r="25" spans="1:7" ht="20.100000000000001" customHeight="1">
      <c r="A25" s="270" t="s">
        <v>1815</v>
      </c>
      <c r="B25" s="132"/>
      <c r="C25" s="132"/>
      <c r="D25" s="254"/>
      <c r="E25" s="254"/>
      <c r="G25" s="273"/>
    </row>
    <row r="26" spans="1:7" ht="20.100000000000001" customHeight="1">
      <c r="A26" s="270" t="s">
        <v>1816</v>
      </c>
      <c r="B26" s="132"/>
      <c r="C26" s="132"/>
      <c r="D26" s="254"/>
      <c r="E26" s="254"/>
      <c r="G26" s="273"/>
    </row>
    <row r="27" spans="1:7" ht="20.100000000000001" customHeight="1">
      <c r="A27" s="270" t="s">
        <v>1817</v>
      </c>
      <c r="B27" s="132"/>
      <c r="C27" s="132"/>
      <c r="D27" s="254"/>
      <c r="E27" s="254"/>
      <c r="G27" s="273"/>
    </row>
    <row r="28" spans="1:7" ht="20.100000000000001" customHeight="1">
      <c r="A28" s="270" t="s">
        <v>1818</v>
      </c>
      <c r="B28" s="132"/>
      <c r="C28" s="132"/>
      <c r="D28" s="254"/>
      <c r="E28" s="254"/>
      <c r="G28" s="273"/>
    </row>
    <row r="29" spans="1:7" ht="20.100000000000001" customHeight="1">
      <c r="A29" s="270" t="s">
        <v>1819</v>
      </c>
      <c r="B29" s="132"/>
      <c r="C29" s="132"/>
      <c r="D29" s="254"/>
      <c r="E29" s="254"/>
      <c r="G29" s="273"/>
    </row>
    <row r="30" spans="1:7" ht="20.100000000000001" customHeight="1">
      <c r="A30" s="270" t="s">
        <v>1820</v>
      </c>
      <c r="B30" s="132"/>
      <c r="C30" s="132"/>
      <c r="D30" s="254"/>
      <c r="E30" s="254"/>
      <c r="G30" s="273"/>
    </row>
    <row r="31" spans="1:7" ht="20.100000000000001" customHeight="1">
      <c r="A31" s="270" t="s">
        <v>1821</v>
      </c>
      <c r="B31" s="132"/>
      <c r="C31" s="132"/>
      <c r="D31" s="254"/>
      <c r="E31" s="254"/>
      <c r="G31" s="273"/>
    </row>
    <row r="32" spans="1:7" ht="20.100000000000001" customHeight="1">
      <c r="A32" s="270" t="s">
        <v>1822</v>
      </c>
      <c r="B32" s="132"/>
      <c r="C32" s="132"/>
      <c r="D32" s="254"/>
      <c r="E32" s="254"/>
      <c r="G32" s="273"/>
    </row>
    <row r="33" spans="1:7" ht="20.100000000000001" customHeight="1">
      <c r="A33" s="270" t="s">
        <v>1823</v>
      </c>
      <c r="B33" s="132"/>
      <c r="C33" s="132"/>
      <c r="D33" s="254"/>
      <c r="E33" s="254"/>
      <c r="G33" s="273"/>
    </row>
    <row r="34" spans="1:7" ht="20.100000000000001" customHeight="1">
      <c r="A34" s="270" t="s">
        <v>1824</v>
      </c>
      <c r="B34" s="132"/>
      <c r="C34" s="132"/>
      <c r="D34" s="254"/>
      <c r="E34" s="254"/>
      <c r="G34" s="273"/>
    </row>
    <row r="35" spans="1:7" ht="20.100000000000001" customHeight="1">
      <c r="A35" s="270" t="s">
        <v>1825</v>
      </c>
      <c r="B35" s="132"/>
      <c r="C35" s="132"/>
      <c r="D35" s="254"/>
      <c r="E35" s="254"/>
      <c r="G35" s="273"/>
    </row>
    <row r="36" spans="1:7" ht="20.100000000000001" customHeight="1">
      <c r="A36" s="270" t="s">
        <v>1826</v>
      </c>
      <c r="B36" s="132"/>
      <c r="C36" s="133"/>
      <c r="D36" s="254"/>
      <c r="E36" s="254"/>
      <c r="G36" s="273"/>
    </row>
    <row r="37" spans="1:7" ht="20.100000000000001" customHeight="1">
      <c r="A37" s="270" t="s">
        <v>1827</v>
      </c>
      <c r="B37" s="132">
        <v>225</v>
      </c>
      <c r="C37" s="133">
        <v>225</v>
      </c>
      <c r="D37" s="254"/>
      <c r="E37" s="254">
        <v>2.7439</v>
      </c>
      <c r="G37" s="273">
        <v>82</v>
      </c>
    </row>
    <row r="38" spans="1:7" ht="20.100000000000001" customHeight="1">
      <c r="A38" s="270" t="s">
        <v>1828</v>
      </c>
      <c r="B38" s="132"/>
      <c r="C38" s="133"/>
      <c r="D38" s="254"/>
      <c r="E38" s="254"/>
      <c r="G38" s="273"/>
    </row>
    <row r="39" spans="1:7" ht="20.100000000000001" customHeight="1">
      <c r="A39" s="270" t="s">
        <v>1829</v>
      </c>
      <c r="B39" s="132"/>
      <c r="C39" s="132"/>
      <c r="D39" s="254"/>
      <c r="E39" s="254"/>
      <c r="G39" s="273"/>
    </row>
    <row r="40" spans="1:7" ht="20.100000000000001" customHeight="1">
      <c r="A40" s="270" t="s">
        <v>1830</v>
      </c>
      <c r="B40" s="132"/>
      <c r="C40" s="132"/>
      <c r="D40" s="254"/>
      <c r="E40" s="254"/>
      <c r="G40" s="273"/>
    </row>
    <row r="41" spans="1:7" ht="20.100000000000001" customHeight="1">
      <c r="A41" s="270" t="s">
        <v>1831</v>
      </c>
      <c r="B41" s="132"/>
      <c r="C41" s="132"/>
      <c r="D41" s="254"/>
      <c r="E41" s="254"/>
      <c r="G41" s="273"/>
    </row>
    <row r="42" spans="1:7" ht="20.100000000000001" customHeight="1">
      <c r="A42" s="270" t="s">
        <v>1832</v>
      </c>
      <c r="B42" s="132"/>
      <c r="C42" s="132"/>
      <c r="D42" s="254"/>
      <c r="E42" s="254"/>
      <c r="G42" s="273"/>
    </row>
    <row r="43" spans="1:7" ht="20.100000000000001" customHeight="1">
      <c r="A43" s="270" t="s">
        <v>1833</v>
      </c>
      <c r="B43" s="132"/>
      <c r="C43" s="132"/>
      <c r="D43" s="254"/>
      <c r="E43" s="254"/>
      <c r="G43" s="273"/>
    </row>
    <row r="44" spans="1:7" ht="20.100000000000001" customHeight="1">
      <c r="A44" s="270" t="s">
        <v>1834</v>
      </c>
      <c r="B44" s="132"/>
      <c r="C44" s="132"/>
      <c r="D44" s="254"/>
      <c r="E44" s="254"/>
      <c r="G44" s="273"/>
    </row>
    <row r="45" spans="1:7" ht="20.100000000000001" customHeight="1">
      <c r="A45" s="270" t="s">
        <v>1835</v>
      </c>
      <c r="B45" s="132"/>
      <c r="C45" s="132"/>
      <c r="D45" s="254"/>
      <c r="E45" s="254"/>
      <c r="G45" s="273"/>
    </row>
    <row r="46" spans="1:7" ht="20.100000000000001" customHeight="1">
      <c r="A46" s="270" t="s">
        <v>1836</v>
      </c>
      <c r="B46" s="132"/>
      <c r="C46" s="132"/>
      <c r="D46" s="254"/>
      <c r="E46" s="254"/>
      <c r="G46" s="273"/>
    </row>
    <row r="47" spans="1:7" ht="20.100000000000001" customHeight="1">
      <c r="A47" s="270" t="s">
        <v>1837</v>
      </c>
      <c r="B47" s="132"/>
      <c r="C47" s="132"/>
      <c r="D47" s="254"/>
      <c r="E47" s="254"/>
      <c r="G47" s="273"/>
    </row>
    <row r="48" spans="1:7" ht="20.100000000000001" customHeight="1">
      <c r="A48" s="270" t="s">
        <v>1838</v>
      </c>
      <c r="B48" s="132"/>
      <c r="C48" s="132"/>
      <c r="D48" s="254"/>
      <c r="E48" s="254"/>
      <c r="G48" s="273"/>
    </row>
    <row r="49" spans="1:7" ht="20.100000000000001" customHeight="1">
      <c r="A49" s="270" t="s">
        <v>1839</v>
      </c>
      <c r="B49" s="132"/>
      <c r="C49" s="132"/>
      <c r="D49" s="254"/>
      <c r="E49" s="254"/>
      <c r="G49" s="273"/>
    </row>
    <row r="50" spans="1:7" ht="20.100000000000001" customHeight="1">
      <c r="A50" s="270" t="s">
        <v>1840</v>
      </c>
      <c r="B50" s="132"/>
      <c r="C50" s="133"/>
      <c r="D50" s="254"/>
      <c r="E50" s="254"/>
      <c r="G50" s="273"/>
    </row>
    <row r="51" spans="1:7" ht="20.100000000000001" customHeight="1">
      <c r="A51" s="270" t="s">
        <v>1841</v>
      </c>
      <c r="B51" s="132"/>
      <c r="C51" s="133"/>
      <c r="D51" s="254"/>
      <c r="E51" s="254"/>
      <c r="G51" s="273"/>
    </row>
    <row r="52" spans="1:7" ht="20.100000000000001" customHeight="1">
      <c r="A52" s="270" t="s">
        <v>1842</v>
      </c>
      <c r="B52" s="132"/>
      <c r="C52" s="133"/>
      <c r="D52" s="254"/>
      <c r="E52" s="254"/>
      <c r="G52" s="273"/>
    </row>
    <row r="53" spans="1:7" ht="20.100000000000001" customHeight="1">
      <c r="A53" s="270" t="s">
        <v>1843</v>
      </c>
      <c r="B53" s="132"/>
      <c r="C53" s="132"/>
      <c r="D53" s="254"/>
      <c r="E53" s="254"/>
      <c r="G53" s="273"/>
    </row>
    <row r="54" spans="1:7" ht="20.100000000000001" customHeight="1">
      <c r="A54" s="99" t="s">
        <v>459</v>
      </c>
      <c r="B54" s="271">
        <v>225</v>
      </c>
      <c r="C54" s="272">
        <v>225</v>
      </c>
      <c r="D54" s="255">
        <f>C54/B54</f>
        <v>1</v>
      </c>
      <c r="E54" s="255">
        <v>2.7439</v>
      </c>
      <c r="G54" s="273">
        <v>82</v>
      </c>
    </row>
    <row r="55" spans="1:7" ht="20.100000000000001" customHeight="1">
      <c r="A55" s="89" t="s">
        <v>275</v>
      </c>
      <c r="B55" s="132"/>
      <c r="C55" s="132"/>
      <c r="D55" s="254"/>
      <c r="E55" s="254"/>
      <c r="G55" s="273"/>
    </row>
    <row r="56" spans="1:7" ht="20.100000000000001" customHeight="1">
      <c r="A56" s="178" t="s">
        <v>276</v>
      </c>
      <c r="B56" s="132"/>
      <c r="C56" s="132"/>
      <c r="D56" s="254"/>
      <c r="E56" s="254"/>
      <c r="G56" s="273"/>
    </row>
    <row r="57" spans="1:7" ht="20.100000000000001" customHeight="1">
      <c r="A57" s="99" t="s">
        <v>389</v>
      </c>
      <c r="B57" s="271">
        <v>225</v>
      </c>
      <c r="C57" s="272">
        <v>225</v>
      </c>
      <c r="D57" s="255">
        <f>C57/B57</f>
        <v>1</v>
      </c>
      <c r="E57" s="255">
        <v>2.7439</v>
      </c>
      <c r="G57" s="273">
        <v>82</v>
      </c>
    </row>
    <row r="58" spans="1:7" ht="28.5" customHeight="1">
      <c r="A58" s="352"/>
      <c r="B58" s="352"/>
      <c r="C58" s="352"/>
      <c r="D58" s="352"/>
      <c r="E58" s="352"/>
    </row>
  </sheetData>
  <mergeCells count="7">
    <mergeCell ref="A58:E58"/>
    <mergeCell ref="A2:E2"/>
    <mergeCell ref="A4:A5"/>
    <mergeCell ref="B4:B5"/>
    <mergeCell ref="C4:C5"/>
    <mergeCell ref="D4:D5"/>
    <mergeCell ref="E4:E5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8" firstPageNumber="4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G34"/>
  <sheetViews>
    <sheetView showZeros="0" workbookViewId="0">
      <selection activeCell="J11" sqref="J11"/>
    </sheetView>
  </sheetViews>
  <sheetFormatPr defaultColWidth="9" defaultRowHeight="14.25"/>
  <cols>
    <col min="1" max="1" width="42.125" style="98" customWidth="1"/>
    <col min="2" max="3" width="11.375" style="98" customWidth="1"/>
    <col min="4" max="4" width="11.25" style="98" customWidth="1"/>
    <col min="5" max="5" width="13.25" style="98" customWidth="1"/>
    <col min="6" max="6" width="9" style="98"/>
    <col min="7" max="7" width="0" style="98" hidden="1" customWidth="1"/>
    <col min="8" max="16384" width="9" style="98"/>
  </cols>
  <sheetData>
    <row r="1" spans="1:7" ht="22.9" customHeight="1">
      <c r="A1" s="134" t="s">
        <v>277</v>
      </c>
    </row>
    <row r="2" spans="1:7" ht="28.9" customHeight="1">
      <c r="A2" s="359" t="s">
        <v>1844</v>
      </c>
      <c r="B2" s="359"/>
      <c r="C2" s="359"/>
      <c r="D2" s="359"/>
      <c r="E2" s="359"/>
    </row>
    <row r="3" spans="1:7">
      <c r="A3" s="135"/>
      <c r="B3" s="4"/>
      <c r="E3" s="195" t="s">
        <v>278</v>
      </c>
    </row>
    <row r="4" spans="1:7" ht="28.9" customHeight="1">
      <c r="A4" s="99" t="s">
        <v>27</v>
      </c>
      <c r="B4" s="21" t="s">
        <v>279</v>
      </c>
      <c r="C4" s="136" t="s">
        <v>280</v>
      </c>
      <c r="D4" s="136" t="s">
        <v>281</v>
      </c>
      <c r="E4" s="136" t="s">
        <v>282</v>
      </c>
      <c r="G4" s="98" t="s">
        <v>1794</v>
      </c>
    </row>
    <row r="5" spans="1:7" ht="20.100000000000001" customHeight="1">
      <c r="A5" s="194" t="s">
        <v>283</v>
      </c>
      <c r="B5" s="274">
        <v>36</v>
      </c>
      <c r="C5" s="274">
        <v>36</v>
      </c>
      <c r="D5" s="275">
        <f>C5/B5</f>
        <v>1</v>
      </c>
      <c r="E5" s="275"/>
    </row>
    <row r="6" spans="1:7" ht="20.100000000000001" customHeight="1">
      <c r="A6" s="18" t="s">
        <v>284</v>
      </c>
      <c r="B6" s="276"/>
      <c r="C6" s="276"/>
      <c r="D6" s="275"/>
      <c r="E6" s="275"/>
    </row>
    <row r="7" spans="1:7" ht="20.100000000000001" customHeight="1">
      <c r="A7" s="19" t="s">
        <v>285</v>
      </c>
      <c r="B7" s="276"/>
      <c r="C7" s="276"/>
      <c r="D7" s="275"/>
      <c r="E7" s="275"/>
    </row>
    <row r="8" spans="1:7" ht="20.100000000000001" customHeight="1">
      <c r="A8" s="19" t="s">
        <v>286</v>
      </c>
      <c r="B8" s="276"/>
      <c r="C8" s="276"/>
      <c r="D8" s="275"/>
      <c r="E8" s="275"/>
    </row>
    <row r="9" spans="1:7" ht="20.100000000000001" customHeight="1">
      <c r="A9" s="19" t="s">
        <v>287</v>
      </c>
      <c r="B9" s="276"/>
      <c r="C9" s="276"/>
      <c r="D9" s="275"/>
      <c r="E9" s="275"/>
    </row>
    <row r="10" spans="1:7" ht="20.100000000000001" customHeight="1">
      <c r="A10" s="19" t="s">
        <v>75</v>
      </c>
      <c r="B10" s="276"/>
      <c r="C10" s="276"/>
      <c r="D10" s="275"/>
      <c r="E10" s="275"/>
    </row>
    <row r="11" spans="1:7" ht="20.100000000000001" customHeight="1">
      <c r="A11" s="19" t="s">
        <v>76</v>
      </c>
      <c r="B11" s="276"/>
      <c r="C11" s="276"/>
      <c r="D11" s="275"/>
      <c r="E11" s="275"/>
    </row>
    <row r="12" spans="1:7" ht="20.100000000000001" customHeight="1">
      <c r="A12" s="19" t="s">
        <v>77</v>
      </c>
      <c r="B12" s="276"/>
      <c r="C12" s="276"/>
      <c r="D12" s="275"/>
      <c r="E12" s="275"/>
    </row>
    <row r="13" spans="1:7" ht="20.100000000000001" customHeight="1">
      <c r="A13" s="19" t="s">
        <v>78</v>
      </c>
      <c r="B13" s="276"/>
      <c r="C13" s="276"/>
      <c r="D13" s="275"/>
      <c r="E13" s="275"/>
    </row>
    <row r="14" spans="1:7" ht="20.100000000000001" customHeight="1">
      <c r="A14" s="19" t="s">
        <v>79</v>
      </c>
      <c r="B14" s="276">
        <v>36</v>
      </c>
      <c r="C14" s="276">
        <v>36</v>
      </c>
      <c r="D14" s="277">
        <f>C14/B14</f>
        <v>1</v>
      </c>
      <c r="E14" s="275"/>
    </row>
    <row r="15" spans="1:7" ht="20.100000000000001" customHeight="1">
      <c r="A15" s="194" t="s">
        <v>288</v>
      </c>
      <c r="B15" s="278"/>
      <c r="C15" s="278"/>
      <c r="D15" s="275"/>
      <c r="E15" s="275"/>
    </row>
    <row r="16" spans="1:7" ht="20.100000000000001" customHeight="1">
      <c r="A16" s="20" t="s">
        <v>289</v>
      </c>
      <c r="B16" s="279"/>
      <c r="C16" s="279"/>
      <c r="D16" s="275"/>
      <c r="E16" s="275"/>
    </row>
    <row r="17" spans="1:7" ht="20.100000000000001" customHeight="1">
      <c r="A17" s="19" t="s">
        <v>80</v>
      </c>
      <c r="B17" s="279"/>
      <c r="C17" s="279"/>
      <c r="D17" s="275"/>
      <c r="E17" s="275"/>
    </row>
    <row r="18" spans="1:7" ht="20.100000000000001" customHeight="1">
      <c r="A18" s="19" t="s">
        <v>81</v>
      </c>
      <c r="B18" s="279"/>
      <c r="C18" s="279"/>
      <c r="D18" s="275"/>
      <c r="E18" s="275"/>
    </row>
    <row r="19" spans="1:7" ht="20.100000000000001" customHeight="1">
      <c r="A19" s="19" t="s">
        <v>82</v>
      </c>
      <c r="B19" s="279"/>
      <c r="C19" s="279"/>
      <c r="D19" s="275"/>
      <c r="E19" s="275"/>
    </row>
    <row r="20" spans="1:7" ht="20.100000000000001" customHeight="1">
      <c r="A20" s="19" t="s">
        <v>83</v>
      </c>
      <c r="B20" s="279"/>
      <c r="C20" s="279"/>
      <c r="D20" s="275"/>
      <c r="E20" s="275"/>
    </row>
    <row r="21" spans="1:7" ht="20.100000000000001" customHeight="1">
      <c r="A21" s="19" t="s">
        <v>84</v>
      </c>
      <c r="B21" s="279"/>
      <c r="C21" s="279"/>
      <c r="D21" s="275"/>
      <c r="E21" s="275"/>
    </row>
    <row r="22" spans="1:7" ht="20.100000000000001" customHeight="1">
      <c r="A22" s="19" t="s">
        <v>85</v>
      </c>
      <c r="B22" s="279"/>
      <c r="C22" s="279"/>
      <c r="D22" s="275"/>
      <c r="E22" s="275"/>
    </row>
    <row r="23" spans="1:7" ht="20.100000000000001" customHeight="1">
      <c r="A23" s="19" t="s">
        <v>86</v>
      </c>
      <c r="B23" s="279"/>
      <c r="C23" s="279"/>
      <c r="D23" s="275"/>
      <c r="E23" s="275"/>
    </row>
    <row r="24" spans="1:7" ht="20.100000000000001" customHeight="1">
      <c r="A24" s="194" t="s">
        <v>290</v>
      </c>
      <c r="B24" s="278"/>
      <c r="C24" s="278"/>
      <c r="D24" s="275"/>
      <c r="E24" s="275"/>
    </row>
    <row r="25" spans="1:7" ht="20.100000000000001" customHeight="1">
      <c r="A25" s="18" t="s">
        <v>291</v>
      </c>
      <c r="B25" s="279"/>
      <c r="C25" s="279"/>
      <c r="D25" s="275"/>
      <c r="E25" s="275"/>
    </row>
    <row r="26" spans="1:7" ht="20.100000000000001" customHeight="1">
      <c r="A26" s="194" t="s">
        <v>292</v>
      </c>
      <c r="B26" s="278"/>
      <c r="C26" s="278"/>
      <c r="D26" s="275"/>
      <c r="E26" s="275"/>
    </row>
    <row r="27" spans="1:7" ht="20.100000000000001" customHeight="1">
      <c r="A27" s="18" t="s">
        <v>293</v>
      </c>
      <c r="B27" s="279"/>
      <c r="C27" s="279"/>
      <c r="D27" s="275"/>
      <c r="E27" s="275"/>
    </row>
    <row r="28" spans="1:7" ht="20.100000000000001" customHeight="1">
      <c r="A28" s="18" t="s">
        <v>461</v>
      </c>
      <c r="B28" s="279"/>
      <c r="C28" s="279"/>
      <c r="D28" s="275"/>
      <c r="E28" s="275"/>
    </row>
    <row r="29" spans="1:7" ht="20.100000000000001" customHeight="1">
      <c r="A29" s="18" t="s">
        <v>294</v>
      </c>
      <c r="B29" s="279"/>
      <c r="C29" s="279"/>
      <c r="D29" s="275"/>
      <c r="E29" s="275"/>
    </row>
    <row r="30" spans="1:7" ht="20.100000000000001" customHeight="1">
      <c r="A30" s="194" t="s">
        <v>295</v>
      </c>
      <c r="B30" s="278">
        <v>189</v>
      </c>
      <c r="C30" s="278">
        <v>189</v>
      </c>
      <c r="D30" s="275">
        <f>C30/B30</f>
        <v>1</v>
      </c>
      <c r="E30" s="275">
        <f>C30/G30</f>
        <v>2.3048999999999999</v>
      </c>
      <c r="G30" s="98">
        <v>82</v>
      </c>
    </row>
    <row r="31" spans="1:7" ht="20.100000000000001" customHeight="1">
      <c r="A31" s="99" t="s">
        <v>422</v>
      </c>
      <c r="B31" s="278">
        <v>225</v>
      </c>
      <c r="C31" s="278">
        <v>225</v>
      </c>
      <c r="D31" s="275">
        <f>C31/B31</f>
        <v>1</v>
      </c>
      <c r="E31" s="275">
        <f>C31/G31</f>
        <v>2.7439</v>
      </c>
      <c r="G31" s="98">
        <v>82</v>
      </c>
    </row>
    <row r="32" spans="1:7" ht="20.100000000000001" customHeight="1">
      <c r="A32" s="137" t="s">
        <v>296</v>
      </c>
      <c r="B32" s="279"/>
      <c r="C32" s="279"/>
      <c r="D32" s="275"/>
      <c r="E32" s="275"/>
    </row>
    <row r="33" spans="1:7" ht="20.100000000000001" customHeight="1">
      <c r="A33" s="89" t="s">
        <v>43</v>
      </c>
      <c r="B33" s="279"/>
      <c r="C33" s="279"/>
      <c r="D33" s="275"/>
      <c r="E33" s="275"/>
    </row>
    <row r="34" spans="1:7" ht="20.100000000000001" customHeight="1">
      <c r="A34" s="99" t="s">
        <v>448</v>
      </c>
      <c r="B34" s="278">
        <v>225</v>
      </c>
      <c r="C34" s="278">
        <v>225</v>
      </c>
      <c r="D34" s="275">
        <f>C34/B34</f>
        <v>1</v>
      </c>
      <c r="E34" s="275">
        <f>C34/G34</f>
        <v>2.7439</v>
      </c>
      <c r="G34" s="98">
        <v>82</v>
      </c>
    </row>
  </sheetData>
  <mergeCells count="1">
    <mergeCell ref="A2:E2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1" firstPageNumber="4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F20"/>
  <sheetViews>
    <sheetView showZeros="0" workbookViewId="0">
      <selection activeCell="C10" sqref="C10"/>
    </sheetView>
  </sheetViews>
  <sheetFormatPr defaultColWidth="9" defaultRowHeight="14.25"/>
  <cols>
    <col min="1" max="1" width="38.375" style="37" customWidth="1"/>
    <col min="2" max="4" width="12.625" style="37" customWidth="1"/>
    <col min="5" max="5" width="14.75" style="37" customWidth="1"/>
    <col min="6" max="16384" width="9" style="37"/>
  </cols>
  <sheetData>
    <row r="1" spans="1:6" ht="18" customHeight="1">
      <c r="A1" s="37" t="s">
        <v>91</v>
      </c>
    </row>
    <row r="2" spans="1:6" ht="20.25" customHeight="1">
      <c r="A2" s="364" t="s">
        <v>1859</v>
      </c>
      <c r="B2" s="364"/>
      <c r="C2" s="364"/>
      <c r="D2" s="364"/>
      <c r="E2" s="364"/>
      <c r="F2" s="138"/>
    </row>
    <row r="3" spans="1:6" ht="23.25" customHeight="1">
      <c r="A3" s="139"/>
      <c r="B3" s="139"/>
      <c r="C3" s="138"/>
      <c r="D3" s="140"/>
      <c r="E3" s="140" t="s">
        <v>102</v>
      </c>
      <c r="F3" s="138"/>
    </row>
    <row r="4" spans="1:6" ht="14.25" customHeight="1">
      <c r="A4" s="365" t="s">
        <v>98</v>
      </c>
      <c r="B4" s="365" t="s">
        <v>88</v>
      </c>
      <c r="C4" s="367" t="s">
        <v>89</v>
      </c>
      <c r="D4" s="368" t="s">
        <v>180</v>
      </c>
      <c r="E4" s="369" t="s">
        <v>181</v>
      </c>
      <c r="F4" s="141"/>
    </row>
    <row r="5" spans="1:6" ht="27.6" customHeight="1">
      <c r="A5" s="366"/>
      <c r="B5" s="366"/>
      <c r="C5" s="367"/>
      <c r="D5" s="368"/>
      <c r="E5" s="369"/>
      <c r="F5" s="141"/>
    </row>
    <row r="6" spans="1:6" ht="19.899999999999999" customHeight="1">
      <c r="A6" s="142" t="s">
        <v>44</v>
      </c>
      <c r="B6" s="305"/>
      <c r="C6" s="305">
        <v>19738</v>
      </c>
      <c r="D6" s="302"/>
      <c r="E6" s="303">
        <v>1.0494000000000001</v>
      </c>
      <c r="F6" s="141"/>
    </row>
    <row r="7" spans="1:6" ht="19.899999999999999" customHeight="1">
      <c r="A7" s="142" t="s">
        <v>48</v>
      </c>
      <c r="B7" s="305">
        <v>8132.76</v>
      </c>
      <c r="C7" s="305">
        <v>8170.12</v>
      </c>
      <c r="D7" s="302">
        <v>1.0049999999999999</v>
      </c>
      <c r="E7" s="303">
        <v>0.99909999999999999</v>
      </c>
      <c r="F7" s="141"/>
    </row>
    <row r="8" spans="1:6" ht="19.899999999999999" customHeight="1">
      <c r="A8" s="142" t="s">
        <v>49</v>
      </c>
      <c r="B8" s="305">
        <v>11492.17</v>
      </c>
      <c r="C8" s="305">
        <v>13368.3</v>
      </c>
      <c r="D8" s="304">
        <v>1</v>
      </c>
      <c r="E8" s="303">
        <v>0.90310000000000001</v>
      </c>
      <c r="F8" s="141"/>
    </row>
    <row r="9" spans="1:6" ht="19.899999999999999" customHeight="1">
      <c r="A9" s="142" t="s">
        <v>50</v>
      </c>
      <c r="B9" s="305"/>
      <c r="C9" s="305">
        <v>12462.53</v>
      </c>
      <c r="D9" s="304"/>
      <c r="E9" s="303">
        <v>1.1237999999999999</v>
      </c>
      <c r="F9" s="141"/>
    </row>
    <row r="10" spans="1:6" ht="19.899999999999999" customHeight="1">
      <c r="A10" s="142" t="s">
        <v>51</v>
      </c>
      <c r="B10" s="305"/>
      <c r="C10" s="305">
        <v>25798.18</v>
      </c>
      <c r="D10" s="304"/>
      <c r="E10" s="303">
        <v>1.1733</v>
      </c>
      <c r="F10" s="141"/>
    </row>
    <row r="11" spans="1:6" ht="19.899999999999999" customHeight="1">
      <c r="A11" s="143" t="s">
        <v>73</v>
      </c>
      <c r="B11" s="305"/>
      <c r="C11" s="305"/>
      <c r="D11" s="304"/>
      <c r="E11" s="303"/>
      <c r="F11" s="141"/>
    </row>
    <row r="12" spans="1:6" ht="19.899999999999999" customHeight="1">
      <c r="A12" s="144" t="s">
        <v>423</v>
      </c>
      <c r="B12" s="305"/>
      <c r="C12" s="305"/>
      <c r="D12" s="304"/>
      <c r="E12" s="303"/>
      <c r="F12" s="141"/>
    </row>
    <row r="13" spans="1:6" ht="19.899999999999999" customHeight="1">
      <c r="A13" s="143" t="s">
        <v>74</v>
      </c>
      <c r="B13" s="305"/>
      <c r="C13" s="305"/>
      <c r="D13" s="304"/>
      <c r="E13" s="303"/>
      <c r="F13" s="141"/>
    </row>
    <row r="14" spans="1:6" ht="19.899999999999999" customHeight="1">
      <c r="A14" s="142" t="s">
        <v>53</v>
      </c>
      <c r="B14" s="305"/>
      <c r="C14" s="305">
        <v>5023.1499999999996</v>
      </c>
      <c r="D14" s="304"/>
      <c r="E14" s="303">
        <v>1.2457</v>
      </c>
      <c r="F14" s="141"/>
    </row>
    <row r="15" spans="1:6" ht="19.899999999999999" customHeight="1">
      <c r="A15" s="142" t="s">
        <v>54</v>
      </c>
      <c r="B15" s="305"/>
      <c r="C15" s="305">
        <v>439.79</v>
      </c>
      <c r="D15" s="304"/>
      <c r="E15" s="303">
        <v>0.86519999999999997</v>
      </c>
      <c r="F15" s="141"/>
    </row>
    <row r="16" spans="1:6" ht="19.899999999999999" customHeight="1">
      <c r="A16" s="142" t="s">
        <v>55</v>
      </c>
      <c r="B16" s="305"/>
      <c r="C16" s="305">
        <v>1207.98</v>
      </c>
      <c r="D16" s="304"/>
      <c r="E16" s="303">
        <v>1.4080999999999999</v>
      </c>
      <c r="F16" s="141"/>
    </row>
    <row r="17" spans="1:6" ht="19.899999999999999" customHeight="1">
      <c r="A17" s="145" t="s">
        <v>56</v>
      </c>
      <c r="B17" s="305">
        <f>SUM(B14:B16,B6:B10)</f>
        <v>19624.93</v>
      </c>
      <c r="C17" s="305">
        <f>SUM(C6:C16)</f>
        <v>86208.05</v>
      </c>
      <c r="D17" s="304">
        <f>C17/B17</f>
        <v>4.3928000000000003</v>
      </c>
      <c r="E17" s="303">
        <f>C17/80265</f>
        <v>1.0740000000000001</v>
      </c>
      <c r="F17" s="141"/>
    </row>
    <row r="18" spans="1:6" ht="30" customHeight="1">
      <c r="A18" s="360"/>
      <c r="B18" s="360"/>
      <c r="C18" s="360"/>
      <c r="D18" s="360"/>
      <c r="E18" s="360"/>
    </row>
    <row r="19" spans="1:6" ht="32.25" customHeight="1">
      <c r="A19" s="361"/>
      <c r="B19" s="361"/>
      <c r="C19" s="361"/>
      <c r="D19" s="361"/>
      <c r="E19" s="361"/>
    </row>
    <row r="20" spans="1:6" ht="16.5" customHeight="1">
      <c r="A20" s="362"/>
      <c r="B20" s="363"/>
      <c r="C20" s="363"/>
      <c r="D20" s="363"/>
      <c r="E20" s="363"/>
    </row>
  </sheetData>
  <mergeCells count="9">
    <mergeCell ref="A18:E18"/>
    <mergeCell ref="A19:E19"/>
    <mergeCell ref="A20:E20"/>
    <mergeCell ref="A2:E2"/>
    <mergeCell ref="A4:A5"/>
    <mergeCell ref="B4:B5"/>
    <mergeCell ref="C4:C5"/>
    <mergeCell ref="D4:D5"/>
    <mergeCell ref="E4:E5"/>
  </mergeCells>
  <phoneticPr fontId="38" type="noConversion"/>
  <conditionalFormatting sqref="A6:A7">
    <cfRule type="expression" dxfId="9" priority="1" stopIfTrue="1">
      <formula>"len($A:$A)=3"</formula>
    </cfRule>
  </conditionalFormatting>
  <conditionalFormatting sqref="D6:D7">
    <cfRule type="cellIs" dxfId="8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firstPageNumber="4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E20"/>
  <sheetViews>
    <sheetView showZeros="0" workbookViewId="0">
      <selection activeCell="K13" sqref="K13"/>
    </sheetView>
  </sheetViews>
  <sheetFormatPr defaultColWidth="9" defaultRowHeight="14.25"/>
  <cols>
    <col min="1" max="1" width="39.125" style="37" customWidth="1"/>
    <col min="2" max="4" width="11.375" style="37" customWidth="1"/>
    <col min="5" max="5" width="12.625" style="37" customWidth="1"/>
    <col min="6" max="16384" width="9" style="37"/>
  </cols>
  <sheetData>
    <row r="1" spans="1:5">
      <c r="A1" s="37" t="s">
        <v>92</v>
      </c>
    </row>
    <row r="2" spans="1:5" ht="20.25" customHeight="1">
      <c r="A2" s="364" t="s">
        <v>1860</v>
      </c>
      <c r="B2" s="364"/>
      <c r="C2" s="364"/>
      <c r="D2" s="364"/>
      <c r="E2" s="364"/>
    </row>
    <row r="3" spans="1:5" ht="21" customHeight="1">
      <c r="A3" s="146"/>
      <c r="B3" s="146"/>
      <c r="C3" s="138"/>
      <c r="D3" s="140"/>
      <c r="E3" s="179" t="s">
        <v>102</v>
      </c>
    </row>
    <row r="4" spans="1:5" ht="14.25" customHeight="1">
      <c r="A4" s="365" t="s">
        <v>69</v>
      </c>
      <c r="B4" s="365" t="s">
        <v>88</v>
      </c>
      <c r="C4" s="368" t="s">
        <v>89</v>
      </c>
      <c r="D4" s="368" t="s">
        <v>180</v>
      </c>
      <c r="E4" s="369" t="s">
        <v>352</v>
      </c>
    </row>
    <row r="5" spans="1:5" ht="32.450000000000003" customHeight="1">
      <c r="A5" s="366"/>
      <c r="B5" s="366"/>
      <c r="C5" s="368"/>
      <c r="D5" s="368"/>
      <c r="E5" s="369"/>
    </row>
    <row r="6" spans="1:5" ht="27" customHeight="1">
      <c r="A6" s="142" t="s">
        <v>58</v>
      </c>
      <c r="B6" s="305"/>
      <c r="C6" s="305">
        <v>19332.43</v>
      </c>
      <c r="D6" s="303"/>
      <c r="E6" s="303">
        <v>0.95399999999999996</v>
      </c>
    </row>
    <row r="7" spans="1:5" ht="27" customHeight="1">
      <c r="A7" s="142" t="s">
        <v>59</v>
      </c>
      <c r="B7" s="305">
        <v>6108.6</v>
      </c>
      <c r="C7" s="305">
        <v>6080.83</v>
      </c>
      <c r="D7" s="303">
        <v>0.996</v>
      </c>
      <c r="E7" s="303">
        <v>1.1293</v>
      </c>
    </row>
    <row r="8" spans="1:5" ht="27" customHeight="1">
      <c r="A8" s="142" t="s">
        <v>60</v>
      </c>
      <c r="B8" s="305">
        <v>11430.35</v>
      </c>
      <c r="C8" s="305">
        <v>12745.57</v>
      </c>
      <c r="D8" s="303">
        <v>1.115</v>
      </c>
      <c r="E8" s="303">
        <v>1.1293</v>
      </c>
    </row>
    <row r="9" spans="1:5" ht="27" customHeight="1">
      <c r="A9" s="142" t="s">
        <v>61</v>
      </c>
      <c r="B9" s="305"/>
      <c r="C9" s="305">
        <v>12316.82</v>
      </c>
      <c r="D9" s="303"/>
      <c r="E9" s="303">
        <v>1.1228</v>
      </c>
    </row>
    <row r="10" spans="1:5" ht="27" customHeight="1">
      <c r="A10" s="142" t="s">
        <v>62</v>
      </c>
      <c r="B10" s="305"/>
      <c r="C10" s="305">
        <v>25353.25</v>
      </c>
      <c r="D10" s="303"/>
      <c r="E10" s="303">
        <v>1.1386000000000001</v>
      </c>
    </row>
    <row r="11" spans="1:5" ht="27" customHeight="1">
      <c r="A11" s="147" t="s">
        <v>425</v>
      </c>
      <c r="B11" s="305"/>
      <c r="C11" s="305"/>
      <c r="D11" s="303"/>
      <c r="E11" s="303"/>
    </row>
    <row r="12" spans="1:5" ht="27" customHeight="1">
      <c r="A12" s="142" t="s">
        <v>424</v>
      </c>
      <c r="B12" s="305"/>
      <c r="C12" s="305"/>
      <c r="D12" s="303"/>
      <c r="E12" s="303"/>
    </row>
    <row r="13" spans="1:5" ht="27" customHeight="1">
      <c r="A13" s="147" t="s">
        <v>426</v>
      </c>
      <c r="B13" s="305"/>
      <c r="C13" s="305"/>
      <c r="D13" s="303"/>
      <c r="E13" s="303"/>
    </row>
    <row r="14" spans="1:5" ht="27" customHeight="1">
      <c r="A14" s="142" t="s">
        <v>66</v>
      </c>
      <c r="B14" s="305"/>
      <c r="C14" s="305">
        <v>5061.43</v>
      </c>
      <c r="D14" s="303"/>
      <c r="E14" s="303">
        <v>1.2568999999999999</v>
      </c>
    </row>
    <row r="15" spans="1:5" ht="27" customHeight="1">
      <c r="A15" s="142" t="s">
        <v>67</v>
      </c>
      <c r="B15" s="305"/>
      <c r="C15" s="305">
        <v>440.06</v>
      </c>
      <c r="D15" s="303"/>
      <c r="E15" s="303">
        <v>0.97299999999999998</v>
      </c>
    </row>
    <row r="16" spans="1:5" ht="27" customHeight="1">
      <c r="A16" s="142" t="s">
        <v>68</v>
      </c>
      <c r="B16" s="305"/>
      <c r="C16" s="305">
        <v>1157</v>
      </c>
      <c r="D16" s="303"/>
      <c r="E16" s="303">
        <v>1.2559</v>
      </c>
    </row>
    <row r="17" spans="1:5" ht="27" customHeight="1">
      <c r="A17" s="23" t="s">
        <v>28</v>
      </c>
      <c r="B17" s="305">
        <f>SUM(B6:B10,B14:B16)</f>
        <v>17538.95</v>
      </c>
      <c r="C17" s="305">
        <f>SUM(C6:C16)</f>
        <v>82487.39</v>
      </c>
      <c r="D17" s="303">
        <f>C17/B17</f>
        <v>4.7031000000000001</v>
      </c>
      <c r="E17" s="303">
        <f>C17/75573</f>
        <v>1.0914999999999999</v>
      </c>
    </row>
    <row r="18" spans="1:5" ht="21" customHeight="1">
      <c r="A18" s="370"/>
      <c r="B18" s="371"/>
      <c r="C18" s="371"/>
      <c r="D18" s="371"/>
      <c r="E18" s="371"/>
    </row>
    <row r="19" spans="1:5" ht="21.75" customHeight="1">
      <c r="A19" s="362"/>
      <c r="B19" s="363"/>
      <c r="C19" s="363"/>
      <c r="D19" s="363"/>
      <c r="E19" s="363"/>
    </row>
    <row r="20" spans="1:5" ht="29.25" customHeight="1">
      <c r="A20" s="361"/>
      <c r="B20" s="372"/>
      <c r="C20" s="372"/>
      <c r="D20" s="372"/>
      <c r="E20" s="372"/>
    </row>
  </sheetData>
  <mergeCells count="9">
    <mergeCell ref="A18:E18"/>
    <mergeCell ref="A19:E19"/>
    <mergeCell ref="A20:E20"/>
    <mergeCell ref="A2:E2"/>
    <mergeCell ref="A4:A5"/>
    <mergeCell ref="B4:B5"/>
    <mergeCell ref="C4:C5"/>
    <mergeCell ref="D4:D5"/>
    <mergeCell ref="E4:E5"/>
  </mergeCells>
  <phoneticPr fontId="38" type="noConversion"/>
  <conditionalFormatting sqref="A6:A7">
    <cfRule type="expression" dxfId="7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5" firstPageNumber="5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F66"/>
  <sheetViews>
    <sheetView showZeros="0" workbookViewId="0">
      <selection activeCell="H15" sqref="H15"/>
    </sheetView>
  </sheetViews>
  <sheetFormatPr defaultColWidth="9" defaultRowHeight="14.25"/>
  <cols>
    <col min="1" max="1" width="38.75" style="37" customWidth="1"/>
    <col min="2" max="2" width="12.875" style="37" customWidth="1"/>
    <col min="3" max="3" width="13.875" style="37" customWidth="1"/>
    <col min="4" max="4" width="11.625" style="37" customWidth="1"/>
    <col min="5" max="5" width="13.125" style="37" customWidth="1"/>
    <col min="6" max="16384" width="9" style="37"/>
  </cols>
  <sheetData>
    <row r="1" spans="1:6">
      <c r="A1" s="37" t="s">
        <v>297</v>
      </c>
    </row>
    <row r="2" spans="1:6" ht="20.25">
      <c r="A2" s="364" t="s">
        <v>1846</v>
      </c>
      <c r="B2" s="364"/>
      <c r="C2" s="364"/>
      <c r="D2" s="364"/>
      <c r="E2" s="364"/>
      <c r="F2" s="138"/>
    </row>
    <row r="3" spans="1:6">
      <c r="A3" s="146"/>
      <c r="B3" s="146"/>
      <c r="C3" s="138"/>
      <c r="D3" s="140"/>
      <c r="E3" s="182" t="s">
        <v>102</v>
      </c>
      <c r="F3" s="138"/>
    </row>
    <row r="4" spans="1:6" ht="14.25" customHeight="1">
      <c r="A4" s="365" t="s">
        <v>98</v>
      </c>
      <c r="B4" s="365" t="s">
        <v>298</v>
      </c>
      <c r="C4" s="373" t="s">
        <v>299</v>
      </c>
      <c r="D4" s="368" t="s">
        <v>300</v>
      </c>
      <c r="E4" s="375" t="s">
        <v>301</v>
      </c>
      <c r="F4" s="138"/>
    </row>
    <row r="5" spans="1:6" ht="24.6" customHeight="1">
      <c r="A5" s="366"/>
      <c r="B5" s="366"/>
      <c r="C5" s="374"/>
      <c r="D5" s="368"/>
      <c r="E5" s="375"/>
      <c r="F5" s="138"/>
    </row>
    <row r="6" spans="1:6" s="46" customFormat="1" ht="16.5" customHeight="1">
      <c r="A6" s="148" t="s">
        <v>44</v>
      </c>
      <c r="B6" s="281"/>
      <c r="C6" s="281">
        <v>19737.580000000002</v>
      </c>
      <c r="D6" s="228"/>
      <c r="E6" s="228">
        <v>1.0493532979465501</v>
      </c>
      <c r="F6" s="282"/>
    </row>
    <row r="7" spans="1:6" ht="16.5" customHeight="1">
      <c r="A7" s="8" t="s">
        <v>302</v>
      </c>
      <c r="B7" s="280"/>
      <c r="C7" s="280">
        <v>-4.8099999999999996</v>
      </c>
      <c r="D7" s="227"/>
      <c r="E7" s="227">
        <v>3.2281879194630898</v>
      </c>
      <c r="F7" s="138"/>
    </row>
    <row r="8" spans="1:6" ht="16.5" customHeight="1">
      <c r="A8" s="8" t="s">
        <v>303</v>
      </c>
      <c r="B8" s="280"/>
      <c r="C8" s="280"/>
      <c r="D8" s="227"/>
      <c r="E8" s="227">
        <v>0</v>
      </c>
      <c r="F8" s="138"/>
    </row>
    <row r="9" spans="1:6" ht="16.5" customHeight="1">
      <c r="A9" s="8" t="s">
        <v>304</v>
      </c>
      <c r="B9" s="280"/>
      <c r="C9" s="280">
        <v>13.28</v>
      </c>
      <c r="D9" s="227"/>
      <c r="E9" s="227">
        <v>1.0350740452065501</v>
      </c>
      <c r="F9" s="138"/>
    </row>
    <row r="10" spans="1:6" ht="16.5" customHeight="1">
      <c r="A10" s="8" t="s">
        <v>305</v>
      </c>
      <c r="B10" s="280"/>
      <c r="C10" s="280">
        <v>529.12</v>
      </c>
      <c r="D10" s="227"/>
      <c r="E10" s="227">
        <v>0.95915888697543705</v>
      </c>
      <c r="F10" s="138"/>
    </row>
    <row r="11" spans="1:6" ht="16.5" customHeight="1">
      <c r="A11" s="180" t="s">
        <v>306</v>
      </c>
      <c r="B11" s="280"/>
      <c r="C11" s="280"/>
      <c r="D11" s="227"/>
      <c r="E11" s="227"/>
      <c r="F11" s="138"/>
    </row>
    <row r="12" spans="1:6" s="46" customFormat="1" ht="16.5" customHeight="1">
      <c r="A12" s="148" t="s">
        <v>48</v>
      </c>
      <c r="B12" s="281">
        <v>8132.76</v>
      </c>
      <c r="C12" s="281">
        <v>8170.12</v>
      </c>
      <c r="D12" s="228">
        <v>1.00459376644583</v>
      </c>
      <c r="E12" s="228">
        <v>0.99905354212471198</v>
      </c>
      <c r="F12" s="282"/>
    </row>
    <row r="13" spans="1:6" ht="16.5" customHeight="1">
      <c r="A13" s="8" t="s">
        <v>302</v>
      </c>
      <c r="B13" s="280">
        <v>1442.28</v>
      </c>
      <c r="C13" s="280">
        <v>1570.36</v>
      </c>
      <c r="D13" s="227">
        <v>1.08880383836703</v>
      </c>
      <c r="E13" s="227">
        <v>1.07433074960149</v>
      </c>
      <c r="F13" s="138"/>
    </row>
    <row r="14" spans="1:6" ht="16.5" customHeight="1">
      <c r="A14" s="8" t="s">
        <v>303</v>
      </c>
      <c r="B14" s="280">
        <v>6516.48</v>
      </c>
      <c r="C14" s="280">
        <v>6321</v>
      </c>
      <c r="D14" s="227">
        <v>0.97000220978196805</v>
      </c>
      <c r="E14" s="227">
        <v>0.99059708509638</v>
      </c>
      <c r="F14" s="138"/>
    </row>
    <row r="15" spans="1:6" ht="16.5" customHeight="1">
      <c r="A15" s="8" t="s">
        <v>304</v>
      </c>
      <c r="B15" s="280">
        <v>171</v>
      </c>
      <c r="C15" s="280">
        <v>266.05</v>
      </c>
      <c r="D15" s="227">
        <v>1.55584795321637</v>
      </c>
      <c r="E15" s="227">
        <v>1.5914936890590401</v>
      </c>
      <c r="F15" s="138"/>
    </row>
    <row r="16" spans="1:6" ht="16.5" customHeight="1">
      <c r="A16" s="8" t="s">
        <v>305</v>
      </c>
      <c r="B16" s="280">
        <v>3</v>
      </c>
      <c r="C16" s="280">
        <v>12.71</v>
      </c>
      <c r="D16" s="227">
        <v>4.2366666666666699</v>
      </c>
      <c r="E16" s="227">
        <v>7.5663769496368605E-2</v>
      </c>
      <c r="F16" s="138"/>
    </row>
    <row r="17" spans="1:6" ht="16.5" customHeight="1">
      <c r="A17" s="180" t="s">
        <v>306</v>
      </c>
      <c r="B17" s="280"/>
      <c r="C17" s="280"/>
      <c r="D17" s="227"/>
      <c r="E17" s="227"/>
      <c r="F17" s="138"/>
    </row>
    <row r="18" spans="1:6" s="46" customFormat="1">
      <c r="A18" s="148" t="s">
        <v>49</v>
      </c>
      <c r="B18" s="281">
        <v>11492.17</v>
      </c>
      <c r="C18" s="281">
        <v>13368.3</v>
      </c>
      <c r="D18" s="228">
        <v>1.1632528930567501</v>
      </c>
      <c r="E18" s="228">
        <v>0.90311706209803799</v>
      </c>
      <c r="F18" s="282"/>
    </row>
    <row r="19" spans="1:6" ht="16.5" customHeight="1">
      <c r="A19" s="149" t="s">
        <v>57</v>
      </c>
      <c r="B19" s="280">
        <v>11432.17</v>
      </c>
      <c r="C19" s="280">
        <v>13209.64</v>
      </c>
      <c r="D19" s="227">
        <v>1.1554796683394299</v>
      </c>
      <c r="E19" s="227">
        <v>0.89643546913829897</v>
      </c>
      <c r="F19" s="138"/>
    </row>
    <row r="20" spans="1:6" ht="16.5" customHeight="1">
      <c r="A20" s="149" t="s">
        <v>46</v>
      </c>
      <c r="B20" s="280"/>
      <c r="C20" s="280"/>
      <c r="D20" s="227"/>
      <c r="E20" s="227"/>
      <c r="F20" s="138"/>
    </row>
    <row r="21" spans="1:6" ht="16.5" customHeight="1">
      <c r="A21" s="149" t="s">
        <v>45</v>
      </c>
      <c r="B21" s="280">
        <v>30</v>
      </c>
      <c r="C21" s="280">
        <v>157.81</v>
      </c>
      <c r="D21" s="227">
        <v>5.26033333333333</v>
      </c>
      <c r="E21" s="227">
        <v>4.3654218533886597</v>
      </c>
      <c r="F21" s="138"/>
    </row>
    <row r="22" spans="1:6" ht="16.5" customHeight="1">
      <c r="A22" s="149" t="s">
        <v>47</v>
      </c>
      <c r="B22" s="280">
        <v>30</v>
      </c>
      <c r="C22" s="280">
        <v>0.85</v>
      </c>
      <c r="D22" s="227">
        <v>2.8333333333333301E-2</v>
      </c>
      <c r="E22" s="227">
        <v>2.78597181252048E-2</v>
      </c>
      <c r="F22" s="138"/>
    </row>
    <row r="23" spans="1:6" ht="16.5" customHeight="1">
      <c r="A23" s="181" t="s">
        <v>70</v>
      </c>
      <c r="B23" s="280"/>
      <c r="C23" s="280"/>
      <c r="D23" s="227"/>
      <c r="E23" s="227"/>
      <c r="F23" s="138"/>
    </row>
    <row r="24" spans="1:6" s="46" customFormat="1" ht="16.5" customHeight="1">
      <c r="A24" s="148" t="s">
        <v>50</v>
      </c>
      <c r="B24" s="281"/>
      <c r="C24" s="281">
        <v>12462.53</v>
      </c>
      <c r="D24" s="228"/>
      <c r="E24" s="228">
        <v>1.1238266916876301</v>
      </c>
      <c r="F24" s="282"/>
    </row>
    <row r="25" spans="1:6" ht="16.5" customHeight="1">
      <c r="A25" s="149" t="s">
        <v>57</v>
      </c>
      <c r="B25" s="280"/>
      <c r="C25" s="280">
        <v>9340.76</v>
      </c>
      <c r="D25" s="227"/>
      <c r="E25" s="227">
        <v>1.09580729438568</v>
      </c>
      <c r="F25" s="138"/>
    </row>
    <row r="26" spans="1:6" ht="16.5" customHeight="1">
      <c r="A26" s="149" t="s">
        <v>46</v>
      </c>
      <c r="B26" s="280"/>
      <c r="C26" s="280"/>
      <c r="D26" s="227"/>
      <c r="E26" s="227"/>
      <c r="F26" s="138"/>
    </row>
    <row r="27" spans="1:6" ht="16.5" customHeight="1">
      <c r="A27" s="149" t="s">
        <v>45</v>
      </c>
      <c r="B27" s="280"/>
      <c r="C27" s="280">
        <v>56.88</v>
      </c>
      <c r="D27" s="227"/>
      <c r="E27" s="227">
        <v>0.65932537382635903</v>
      </c>
      <c r="F27" s="138"/>
    </row>
    <row r="28" spans="1:6" ht="16.5" customHeight="1">
      <c r="A28" s="149" t="s">
        <v>47</v>
      </c>
      <c r="B28" s="280"/>
      <c r="C28" s="280">
        <v>14.9</v>
      </c>
      <c r="D28" s="227"/>
      <c r="E28" s="227">
        <v>1.65371809100999</v>
      </c>
      <c r="F28" s="138"/>
    </row>
    <row r="29" spans="1:6" ht="16.5" customHeight="1">
      <c r="A29" s="149" t="s">
        <v>70</v>
      </c>
      <c r="B29" s="280"/>
      <c r="C29" s="280"/>
      <c r="D29" s="227"/>
      <c r="E29" s="227"/>
    </row>
    <row r="30" spans="1:6" s="46" customFormat="1" ht="16.5" customHeight="1">
      <c r="A30" s="148" t="s">
        <v>51</v>
      </c>
      <c r="B30" s="281"/>
      <c r="C30" s="281">
        <v>25798.18</v>
      </c>
      <c r="D30" s="228"/>
      <c r="E30" s="228">
        <v>1.1733090650432001</v>
      </c>
    </row>
    <row r="31" spans="1:6" ht="16.5" customHeight="1">
      <c r="A31" s="143" t="s">
        <v>71</v>
      </c>
      <c r="B31" s="280"/>
      <c r="C31" s="280"/>
      <c r="D31" s="227"/>
      <c r="E31" s="227"/>
    </row>
    <row r="32" spans="1:6" ht="16.5" customHeight="1">
      <c r="A32" s="8" t="s">
        <v>302</v>
      </c>
      <c r="B32" s="280"/>
      <c r="C32" s="280"/>
      <c r="D32" s="227"/>
      <c r="E32" s="227"/>
    </row>
    <row r="33" spans="1:5" ht="16.5" customHeight="1">
      <c r="A33" s="8" t="s">
        <v>303</v>
      </c>
      <c r="B33" s="280"/>
      <c r="C33" s="280"/>
      <c r="D33" s="227"/>
      <c r="E33" s="227"/>
    </row>
    <row r="34" spans="1:5" ht="16.5" customHeight="1">
      <c r="A34" s="8" t="s">
        <v>304</v>
      </c>
      <c r="B34" s="280"/>
      <c r="C34" s="280"/>
      <c r="D34" s="227"/>
      <c r="E34" s="227"/>
    </row>
    <row r="35" spans="1:5" ht="16.5" customHeight="1">
      <c r="A35" s="8" t="s">
        <v>305</v>
      </c>
      <c r="B35" s="280"/>
      <c r="C35" s="280"/>
      <c r="D35" s="227"/>
      <c r="E35" s="227"/>
    </row>
    <row r="36" spans="1:5" ht="16.5" customHeight="1">
      <c r="A36" s="8" t="s">
        <v>306</v>
      </c>
      <c r="B36" s="280"/>
      <c r="C36" s="280"/>
      <c r="D36" s="227"/>
      <c r="E36" s="227"/>
    </row>
    <row r="37" spans="1:5" ht="16.5" customHeight="1">
      <c r="A37" s="144" t="s">
        <v>52</v>
      </c>
      <c r="B37" s="280"/>
      <c r="C37" s="280"/>
      <c r="D37" s="227"/>
      <c r="E37" s="227"/>
    </row>
    <row r="38" spans="1:5" ht="16.5" customHeight="1">
      <c r="A38" s="8" t="s">
        <v>302</v>
      </c>
      <c r="B38" s="280"/>
      <c r="C38" s="280"/>
      <c r="D38" s="227"/>
      <c r="E38" s="227"/>
    </row>
    <row r="39" spans="1:5" ht="16.5" customHeight="1">
      <c r="A39" s="8" t="s">
        <v>303</v>
      </c>
      <c r="B39" s="280"/>
      <c r="C39" s="280"/>
      <c r="D39" s="227"/>
      <c r="E39" s="227"/>
    </row>
    <row r="40" spans="1:5" ht="16.5" customHeight="1">
      <c r="A40" s="8" t="s">
        <v>304</v>
      </c>
      <c r="B40" s="280"/>
      <c r="C40" s="280"/>
      <c r="D40" s="227"/>
      <c r="E40" s="227"/>
    </row>
    <row r="41" spans="1:5" ht="16.5" customHeight="1">
      <c r="A41" s="8" t="s">
        <v>305</v>
      </c>
      <c r="B41" s="280"/>
      <c r="C41" s="280"/>
      <c r="D41" s="227"/>
      <c r="E41" s="227"/>
    </row>
    <row r="42" spans="1:5" ht="16.5" customHeight="1">
      <c r="A42" s="8" t="s">
        <v>306</v>
      </c>
      <c r="B42" s="280"/>
      <c r="C42" s="280"/>
      <c r="D42" s="227"/>
      <c r="E42" s="227"/>
    </row>
    <row r="43" spans="1:5" ht="16.5" customHeight="1">
      <c r="A43" s="143" t="s">
        <v>72</v>
      </c>
      <c r="B43" s="280"/>
      <c r="C43" s="280"/>
      <c r="D43" s="227"/>
      <c r="E43" s="227"/>
    </row>
    <row r="44" spans="1:5" ht="16.5" customHeight="1">
      <c r="A44" s="143" t="s">
        <v>307</v>
      </c>
      <c r="B44" s="280"/>
      <c r="C44" s="280"/>
      <c r="D44" s="227"/>
      <c r="E44" s="227"/>
    </row>
    <row r="45" spans="1:5" ht="16.5" customHeight="1">
      <c r="A45" s="143" t="s">
        <v>308</v>
      </c>
      <c r="B45" s="280"/>
      <c r="C45" s="280"/>
      <c r="D45" s="227"/>
      <c r="E45" s="227"/>
    </row>
    <row r="46" spans="1:5" ht="16.5" customHeight="1">
      <c r="A46" s="143" t="s">
        <v>309</v>
      </c>
      <c r="B46" s="280"/>
      <c r="C46" s="280"/>
      <c r="D46" s="227"/>
      <c r="E46" s="227"/>
    </row>
    <row r="47" spans="1:5" ht="16.5" customHeight="1">
      <c r="A47" s="14" t="s">
        <v>310</v>
      </c>
      <c r="B47" s="280"/>
      <c r="C47" s="280"/>
      <c r="D47" s="227"/>
      <c r="E47" s="227"/>
    </row>
    <row r="48" spans="1:5" ht="16.5" customHeight="1">
      <c r="A48" s="14" t="s">
        <v>311</v>
      </c>
      <c r="B48" s="280"/>
      <c r="C48" s="280"/>
      <c r="D48" s="227"/>
      <c r="E48" s="227"/>
    </row>
    <row r="49" spans="1:5" s="46" customFormat="1" ht="16.5" customHeight="1">
      <c r="A49" s="148" t="s">
        <v>53</v>
      </c>
      <c r="B49" s="281"/>
      <c r="C49" s="281">
        <v>5023.1499999999996</v>
      </c>
      <c r="D49" s="228"/>
      <c r="E49" s="228">
        <v>1.24574678094558</v>
      </c>
    </row>
    <row r="50" spans="1:5" ht="16.5" customHeight="1">
      <c r="A50" s="8" t="s">
        <v>302</v>
      </c>
      <c r="B50" s="280"/>
      <c r="C50" s="280">
        <v>1929.55</v>
      </c>
      <c r="D50" s="227"/>
      <c r="E50" s="227">
        <v>1.24731731912913</v>
      </c>
    </row>
    <row r="51" spans="1:5" ht="16.5" customHeight="1">
      <c r="A51" s="8" t="s">
        <v>303</v>
      </c>
      <c r="B51" s="280"/>
      <c r="C51" s="280"/>
      <c r="D51" s="227"/>
      <c r="E51" s="227"/>
    </row>
    <row r="52" spans="1:5" ht="16.5" customHeight="1">
      <c r="A52" s="8" t="s">
        <v>304</v>
      </c>
      <c r="B52" s="280"/>
      <c r="C52" s="280">
        <v>0.6</v>
      </c>
      <c r="D52" s="227"/>
      <c r="E52" s="227">
        <v>2.2222222222222201</v>
      </c>
    </row>
    <row r="53" spans="1:5" ht="16.5" customHeight="1">
      <c r="A53" s="8" t="s">
        <v>305</v>
      </c>
      <c r="B53" s="280"/>
      <c r="C53" s="280"/>
      <c r="D53" s="227"/>
      <c r="E53" s="227"/>
    </row>
    <row r="54" spans="1:5" ht="16.5" customHeight="1">
      <c r="A54" s="8" t="s">
        <v>306</v>
      </c>
      <c r="B54" s="280"/>
      <c r="C54" s="280"/>
      <c r="D54" s="227"/>
      <c r="E54" s="227"/>
    </row>
    <row r="55" spans="1:5" s="46" customFormat="1" ht="16.5" customHeight="1">
      <c r="A55" s="148" t="s">
        <v>54</v>
      </c>
      <c r="B55" s="281"/>
      <c r="C55" s="281">
        <v>439.79</v>
      </c>
      <c r="D55" s="228"/>
      <c r="E55" s="228">
        <v>0.86523441342540697</v>
      </c>
    </row>
    <row r="56" spans="1:5" ht="16.5" customHeight="1">
      <c r="A56" s="8" t="s">
        <v>302</v>
      </c>
      <c r="B56" s="280"/>
      <c r="C56" s="280"/>
      <c r="D56" s="227"/>
      <c r="E56" s="227"/>
    </row>
    <row r="57" spans="1:5" ht="16.5" customHeight="1">
      <c r="A57" s="8" t="s">
        <v>303</v>
      </c>
      <c r="B57" s="280"/>
      <c r="C57" s="280"/>
      <c r="D57" s="227"/>
      <c r="E57" s="227"/>
    </row>
    <row r="58" spans="1:5" ht="16.5" customHeight="1">
      <c r="A58" s="8" t="s">
        <v>304</v>
      </c>
      <c r="B58" s="280"/>
      <c r="C58" s="280">
        <v>6.57</v>
      </c>
      <c r="D58" s="227"/>
      <c r="E58" s="227">
        <v>2.7037037037037002</v>
      </c>
    </row>
    <row r="59" spans="1:5" ht="16.5" customHeight="1">
      <c r="A59" s="8" t="s">
        <v>305</v>
      </c>
      <c r="B59" s="280"/>
      <c r="C59" s="280">
        <v>5.23</v>
      </c>
      <c r="D59" s="227"/>
      <c r="E59" s="227">
        <v>0.89249146757679199</v>
      </c>
    </row>
    <row r="60" spans="1:5" ht="16.5" customHeight="1">
      <c r="A60" s="8" t="s">
        <v>306</v>
      </c>
      <c r="B60" s="280"/>
      <c r="C60" s="280"/>
      <c r="D60" s="227"/>
      <c r="E60" s="227"/>
    </row>
    <row r="61" spans="1:5" s="46" customFormat="1" ht="16.5" customHeight="1">
      <c r="A61" s="148" t="s">
        <v>55</v>
      </c>
      <c r="B61" s="281"/>
      <c r="C61" s="281">
        <v>1207.98</v>
      </c>
      <c r="D61" s="228"/>
      <c r="E61" s="228">
        <v>1.4080990348300499</v>
      </c>
    </row>
    <row r="62" spans="1:5" ht="16.5" customHeight="1">
      <c r="A62" s="8" t="s">
        <v>302</v>
      </c>
      <c r="B62" s="280"/>
      <c r="C62" s="280">
        <v>547.38</v>
      </c>
      <c r="D62" s="227"/>
      <c r="E62" s="227">
        <v>0.83289713937918397</v>
      </c>
    </row>
    <row r="63" spans="1:5" ht="16.5" customHeight="1">
      <c r="A63" s="8" t="s">
        <v>303</v>
      </c>
      <c r="B63" s="280"/>
      <c r="C63" s="280"/>
      <c r="D63" s="227"/>
      <c r="E63" s="227"/>
    </row>
    <row r="64" spans="1:5" ht="16.5" customHeight="1">
      <c r="A64" s="8" t="s">
        <v>304</v>
      </c>
      <c r="B64" s="280"/>
      <c r="C64" s="280">
        <v>0.59</v>
      </c>
      <c r="D64" s="227"/>
      <c r="E64" s="227">
        <v>0.86764705882352899</v>
      </c>
    </row>
    <row r="65" spans="1:5" ht="16.5" customHeight="1">
      <c r="A65" s="8" t="s">
        <v>305</v>
      </c>
      <c r="B65" s="280"/>
      <c r="C65" s="280"/>
      <c r="D65" s="227"/>
      <c r="E65" s="227"/>
    </row>
    <row r="66" spans="1:5" ht="16.5" customHeight="1">
      <c r="A66" s="8" t="s">
        <v>306</v>
      </c>
      <c r="B66" s="280"/>
      <c r="C66" s="280"/>
      <c r="D66" s="227"/>
      <c r="E66" s="227"/>
    </row>
  </sheetData>
  <mergeCells count="6">
    <mergeCell ref="A2:E2"/>
    <mergeCell ref="A4:A5"/>
    <mergeCell ref="B4:B5"/>
    <mergeCell ref="C4:C5"/>
    <mergeCell ref="D4:D5"/>
    <mergeCell ref="E4:E5"/>
  </mergeCells>
  <phoneticPr fontId="38" type="noConversion"/>
  <conditionalFormatting sqref="A6:A17">
    <cfRule type="expression" dxfId="6" priority="6" stopIfTrue="1">
      <formula>"len($A:$A)=3"</formula>
    </cfRule>
  </conditionalFormatting>
  <conditionalFormatting sqref="A32:A36">
    <cfRule type="expression" dxfId="5" priority="5" stopIfTrue="1">
      <formula>"len($A:$A)=3"</formula>
    </cfRule>
  </conditionalFormatting>
  <conditionalFormatting sqref="A38:A42">
    <cfRule type="expression" dxfId="4" priority="4" stopIfTrue="1">
      <formula>"len($A:$A)=3"</formula>
    </cfRule>
  </conditionalFormatting>
  <conditionalFormatting sqref="A50:A54">
    <cfRule type="expression" dxfId="3" priority="3" stopIfTrue="1">
      <formula>"len($A:$A)=3"</formula>
    </cfRule>
  </conditionalFormatting>
  <conditionalFormatting sqref="A56:A60">
    <cfRule type="expression" dxfId="2" priority="2" stopIfTrue="1">
      <formula>"len($A:$A)=3"</formula>
    </cfRule>
  </conditionalFormatting>
  <conditionalFormatting sqref="A62:A66">
    <cfRule type="expression" dxfId="1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5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E50"/>
  <sheetViews>
    <sheetView showZeros="0" workbookViewId="0">
      <selection activeCell="N25" sqref="N25"/>
    </sheetView>
  </sheetViews>
  <sheetFormatPr defaultColWidth="9" defaultRowHeight="14.25"/>
  <cols>
    <col min="1" max="1" width="49" style="37" customWidth="1"/>
    <col min="2" max="3" width="11.75" style="37" customWidth="1"/>
    <col min="4" max="4" width="12.125" style="37" customWidth="1"/>
    <col min="5" max="5" width="11.75" style="37" customWidth="1"/>
    <col min="6" max="16384" width="9" style="37"/>
  </cols>
  <sheetData>
    <row r="1" spans="1:5">
      <c r="A1" s="37" t="s">
        <v>312</v>
      </c>
    </row>
    <row r="2" spans="1:5" ht="20.25">
      <c r="A2" s="364" t="s">
        <v>1847</v>
      </c>
      <c r="B2" s="364"/>
      <c r="C2" s="364"/>
      <c r="D2" s="364"/>
      <c r="E2" s="364"/>
    </row>
    <row r="3" spans="1:5">
      <c r="A3" s="183"/>
      <c r="B3" s="183"/>
      <c r="C3" s="184"/>
      <c r="D3" s="182"/>
      <c r="E3" s="182" t="s">
        <v>102</v>
      </c>
    </row>
    <row r="4" spans="1:5">
      <c r="A4" s="365" t="s">
        <v>69</v>
      </c>
      <c r="B4" s="365" t="s">
        <v>132</v>
      </c>
      <c r="C4" s="373" t="s">
        <v>313</v>
      </c>
      <c r="D4" s="368" t="s">
        <v>129</v>
      </c>
      <c r="E4" s="376" t="s">
        <v>314</v>
      </c>
    </row>
    <row r="5" spans="1:5" ht="31.9" customHeight="1">
      <c r="A5" s="366"/>
      <c r="B5" s="366"/>
      <c r="C5" s="374"/>
      <c r="D5" s="368"/>
      <c r="E5" s="377"/>
    </row>
    <row r="6" spans="1:5" ht="18" customHeight="1">
      <c r="A6" s="148" t="s">
        <v>58</v>
      </c>
      <c r="B6" s="280"/>
      <c r="C6" s="280">
        <v>19332.43</v>
      </c>
      <c r="D6" s="227"/>
      <c r="E6" s="227">
        <v>0.95399999999999996</v>
      </c>
    </row>
    <row r="7" spans="1:5" ht="18" customHeight="1">
      <c r="A7" s="8" t="s">
        <v>315</v>
      </c>
      <c r="B7" s="280"/>
      <c r="C7" s="280">
        <v>19210.68</v>
      </c>
      <c r="D7" s="227"/>
      <c r="E7" s="227">
        <v>1.0868</v>
      </c>
    </row>
    <row r="8" spans="1:5" ht="18" customHeight="1">
      <c r="A8" s="8" t="s">
        <v>316</v>
      </c>
      <c r="B8" s="280"/>
      <c r="C8" s="280"/>
      <c r="D8" s="227"/>
      <c r="E8" s="227"/>
    </row>
    <row r="9" spans="1:5" ht="18" customHeight="1">
      <c r="A9" s="8" t="s">
        <v>317</v>
      </c>
      <c r="B9" s="280"/>
      <c r="C9" s="280"/>
      <c r="D9" s="227"/>
      <c r="E9" s="227"/>
    </row>
    <row r="10" spans="1:5" ht="18" customHeight="1">
      <c r="A10" s="8" t="s">
        <v>318</v>
      </c>
      <c r="B10" s="280"/>
      <c r="C10" s="280">
        <v>121.75</v>
      </c>
      <c r="D10" s="227"/>
      <c r="E10" s="227">
        <v>1.3231999999999999</v>
      </c>
    </row>
    <row r="11" spans="1:5" ht="18" customHeight="1">
      <c r="A11" s="148" t="s">
        <v>59</v>
      </c>
      <c r="B11" s="280">
        <v>6108.6</v>
      </c>
      <c r="C11" s="280">
        <v>6080.83</v>
      </c>
      <c r="D11" s="227">
        <v>0.99550000000000005</v>
      </c>
      <c r="E11" s="227">
        <v>1.1293</v>
      </c>
    </row>
    <row r="12" spans="1:5" ht="18" customHeight="1">
      <c r="A12" s="9" t="s">
        <v>319</v>
      </c>
      <c r="B12" s="280">
        <v>6106.6</v>
      </c>
      <c r="C12" s="280">
        <v>6077.32</v>
      </c>
      <c r="D12" s="227">
        <v>0.99519999999999997</v>
      </c>
      <c r="E12" s="227">
        <v>1.1294</v>
      </c>
    </row>
    <row r="13" spans="1:5" ht="18" customHeight="1">
      <c r="A13" s="9" t="s">
        <v>320</v>
      </c>
      <c r="B13" s="280"/>
      <c r="C13" s="280"/>
      <c r="D13" s="227"/>
      <c r="E13" s="227"/>
    </row>
    <row r="14" spans="1:5" ht="18" customHeight="1">
      <c r="A14" s="9" t="s">
        <v>321</v>
      </c>
      <c r="B14" s="280"/>
      <c r="C14" s="280"/>
      <c r="D14" s="227"/>
      <c r="E14" s="227"/>
    </row>
    <row r="15" spans="1:5" ht="18" customHeight="1">
      <c r="A15" s="9" t="s">
        <v>322</v>
      </c>
      <c r="B15" s="280">
        <v>2</v>
      </c>
      <c r="C15" s="280">
        <v>3.5</v>
      </c>
      <c r="D15" s="227">
        <v>1.75</v>
      </c>
      <c r="E15" s="227">
        <v>1.0606</v>
      </c>
    </row>
    <row r="16" spans="1:5" ht="18" customHeight="1">
      <c r="A16" s="148" t="s">
        <v>60</v>
      </c>
      <c r="B16" s="280">
        <v>11430.35</v>
      </c>
      <c r="C16" s="280">
        <v>12745.57</v>
      </c>
      <c r="D16" s="227">
        <v>1.1151</v>
      </c>
      <c r="E16" s="227">
        <v>1.1293</v>
      </c>
    </row>
    <row r="17" spans="1:5" ht="18" customHeight="1">
      <c r="A17" s="10" t="s">
        <v>323</v>
      </c>
      <c r="B17" s="280">
        <v>11400.35</v>
      </c>
      <c r="C17" s="280">
        <v>12729.97</v>
      </c>
      <c r="D17" s="227">
        <v>1.1166</v>
      </c>
      <c r="E17" s="227">
        <v>1.1314</v>
      </c>
    </row>
    <row r="18" spans="1:5" ht="18" customHeight="1">
      <c r="A18" s="10" t="s">
        <v>324</v>
      </c>
      <c r="B18" s="280">
        <v>30</v>
      </c>
      <c r="C18" s="280">
        <v>15.6</v>
      </c>
      <c r="D18" s="227">
        <v>0.52</v>
      </c>
      <c r="E18" s="227">
        <v>0.44840000000000002</v>
      </c>
    </row>
    <row r="19" spans="1:5" ht="18" customHeight="1">
      <c r="A19" s="148" t="s">
        <v>61</v>
      </c>
      <c r="B19" s="280"/>
      <c r="C19" s="280">
        <v>12316.82</v>
      </c>
      <c r="D19" s="227"/>
      <c r="E19" s="227">
        <v>1.1228</v>
      </c>
    </row>
    <row r="20" spans="1:5" ht="18" customHeight="1">
      <c r="A20" s="11" t="s">
        <v>427</v>
      </c>
      <c r="B20" s="280"/>
      <c r="C20" s="280">
        <v>2851.45</v>
      </c>
      <c r="D20" s="227"/>
      <c r="E20" s="227">
        <v>1.1792</v>
      </c>
    </row>
    <row r="21" spans="1:5" ht="18" customHeight="1">
      <c r="A21" s="11" t="s">
        <v>428</v>
      </c>
      <c r="B21" s="280"/>
      <c r="C21" s="280"/>
      <c r="D21" s="227"/>
      <c r="E21" s="227"/>
    </row>
    <row r="22" spans="1:5" ht="18" customHeight="1">
      <c r="A22" s="11" t="s">
        <v>429</v>
      </c>
      <c r="B22" s="280"/>
      <c r="C22" s="280">
        <v>20.74</v>
      </c>
      <c r="D22" s="227"/>
      <c r="E22" s="227">
        <v>0.51719999999999999</v>
      </c>
    </row>
    <row r="23" spans="1:5" ht="18" customHeight="1">
      <c r="A23" s="148" t="s">
        <v>62</v>
      </c>
      <c r="B23" s="280"/>
      <c r="C23" s="280">
        <v>25353.25</v>
      </c>
      <c r="D23" s="227"/>
      <c r="E23" s="227">
        <v>1.1386000000000001</v>
      </c>
    </row>
    <row r="24" spans="1:5" ht="18" customHeight="1">
      <c r="A24" s="143" t="s">
        <v>63</v>
      </c>
      <c r="B24" s="280"/>
      <c r="C24" s="280"/>
      <c r="D24" s="227"/>
      <c r="E24" s="227"/>
    </row>
    <row r="25" spans="1:5" ht="18" customHeight="1">
      <c r="A25" s="12" t="s">
        <v>325</v>
      </c>
      <c r="B25" s="280"/>
      <c r="C25" s="280"/>
      <c r="D25" s="227"/>
      <c r="E25" s="227"/>
    </row>
    <row r="26" spans="1:5" ht="18" customHeight="1">
      <c r="A26" s="12" t="s">
        <v>326</v>
      </c>
      <c r="B26" s="280"/>
      <c r="C26" s="280"/>
      <c r="D26" s="227"/>
      <c r="E26" s="227"/>
    </row>
    <row r="27" spans="1:5" ht="18" customHeight="1">
      <c r="A27" s="12" t="s">
        <v>327</v>
      </c>
      <c r="B27" s="280"/>
      <c r="C27" s="280"/>
      <c r="D27" s="227"/>
      <c r="E27" s="227"/>
    </row>
    <row r="28" spans="1:5" ht="18" customHeight="1">
      <c r="A28" s="144" t="s">
        <v>64</v>
      </c>
      <c r="B28" s="280"/>
      <c r="C28" s="280"/>
      <c r="D28" s="227"/>
      <c r="E28" s="227"/>
    </row>
    <row r="29" spans="1:5" ht="18" customHeight="1">
      <c r="A29" s="13" t="s">
        <v>328</v>
      </c>
      <c r="B29" s="280"/>
      <c r="C29" s="280"/>
      <c r="D29" s="227"/>
      <c r="E29" s="227"/>
    </row>
    <row r="30" spans="1:5" ht="18" customHeight="1">
      <c r="A30" s="13" t="s">
        <v>326</v>
      </c>
      <c r="B30" s="280"/>
      <c r="C30" s="280"/>
      <c r="D30" s="227"/>
      <c r="E30" s="227"/>
    </row>
    <row r="31" spans="1:5" ht="18" customHeight="1">
      <c r="A31" s="13" t="s">
        <v>329</v>
      </c>
      <c r="B31" s="280"/>
      <c r="C31" s="280"/>
      <c r="D31" s="227"/>
      <c r="E31" s="227"/>
    </row>
    <row r="32" spans="1:5" ht="18" customHeight="1">
      <c r="A32" s="143" t="s">
        <v>65</v>
      </c>
      <c r="B32" s="280"/>
      <c r="C32" s="280"/>
      <c r="D32" s="227"/>
      <c r="E32" s="227"/>
    </row>
    <row r="33" spans="1:5" ht="18" customHeight="1">
      <c r="A33" s="14" t="s">
        <v>330</v>
      </c>
      <c r="B33" s="280"/>
      <c r="C33" s="280"/>
      <c r="D33" s="227"/>
      <c r="E33" s="227"/>
    </row>
    <row r="34" spans="1:5" ht="18" customHeight="1">
      <c r="A34" s="14" t="s">
        <v>326</v>
      </c>
      <c r="B34" s="280"/>
      <c r="C34" s="280"/>
      <c r="D34" s="227"/>
      <c r="E34" s="227"/>
    </row>
    <row r="35" spans="1:5" ht="18" customHeight="1">
      <c r="A35" s="14" t="s">
        <v>331</v>
      </c>
      <c r="B35" s="280"/>
      <c r="C35" s="280"/>
      <c r="D35" s="227"/>
      <c r="E35" s="227"/>
    </row>
    <row r="36" spans="1:5" ht="18" customHeight="1">
      <c r="A36" s="148" t="s">
        <v>66</v>
      </c>
      <c r="B36" s="280"/>
      <c r="C36" s="280">
        <v>5061.43</v>
      </c>
      <c r="D36" s="227"/>
      <c r="E36" s="227">
        <v>1.2568999999999999</v>
      </c>
    </row>
    <row r="37" spans="1:5" ht="18" customHeight="1">
      <c r="A37" s="15" t="s">
        <v>383</v>
      </c>
      <c r="B37" s="280"/>
      <c r="C37" s="280">
        <v>3085.34</v>
      </c>
      <c r="D37" s="227"/>
      <c r="E37" s="227">
        <v>1.2468999999999999</v>
      </c>
    </row>
    <row r="38" spans="1:5" ht="18" customHeight="1">
      <c r="A38" s="15" t="s">
        <v>332</v>
      </c>
      <c r="B38" s="280"/>
      <c r="C38" s="280"/>
      <c r="D38" s="227"/>
      <c r="E38" s="227"/>
    </row>
    <row r="39" spans="1:5" ht="18" customHeight="1">
      <c r="A39" s="15" t="s">
        <v>333</v>
      </c>
      <c r="B39" s="280"/>
      <c r="C39" s="280"/>
      <c r="D39" s="227"/>
      <c r="E39" s="227"/>
    </row>
    <row r="40" spans="1:5" ht="18" customHeight="1">
      <c r="A40" s="15" t="s">
        <v>334</v>
      </c>
      <c r="B40" s="280"/>
      <c r="C40" s="280">
        <v>45.99</v>
      </c>
      <c r="D40" s="227"/>
      <c r="E40" s="227"/>
    </row>
    <row r="41" spans="1:5" ht="18" customHeight="1">
      <c r="A41" s="148" t="s">
        <v>67</v>
      </c>
      <c r="B41" s="280"/>
      <c r="C41" s="280">
        <v>440.06</v>
      </c>
      <c r="D41" s="227"/>
      <c r="E41" s="227">
        <v>0.97299999999999998</v>
      </c>
    </row>
    <row r="42" spans="1:5" ht="18" customHeight="1">
      <c r="A42" s="16" t="s">
        <v>335</v>
      </c>
      <c r="B42" s="280"/>
      <c r="C42" s="280">
        <v>434.83</v>
      </c>
      <c r="D42" s="227"/>
      <c r="E42" s="227">
        <v>0.97409999999999997</v>
      </c>
    </row>
    <row r="43" spans="1:5" ht="18" customHeight="1">
      <c r="A43" s="16" t="s">
        <v>336</v>
      </c>
      <c r="B43" s="280"/>
      <c r="C43" s="280"/>
      <c r="D43" s="227"/>
      <c r="E43" s="227"/>
    </row>
    <row r="44" spans="1:5" ht="18" customHeight="1">
      <c r="A44" s="16" t="s">
        <v>317</v>
      </c>
      <c r="B44" s="280"/>
      <c r="C44" s="280"/>
      <c r="D44" s="227"/>
      <c r="E44" s="227"/>
    </row>
    <row r="45" spans="1:5" ht="18" customHeight="1">
      <c r="A45" s="16" t="s">
        <v>337</v>
      </c>
      <c r="B45" s="280"/>
      <c r="C45" s="280"/>
      <c r="D45" s="227"/>
      <c r="E45" s="227"/>
    </row>
    <row r="46" spans="1:5" ht="18" customHeight="1">
      <c r="A46" s="16" t="s">
        <v>338</v>
      </c>
      <c r="B46" s="280"/>
      <c r="C46" s="280"/>
      <c r="D46" s="227"/>
      <c r="E46" s="227"/>
    </row>
    <row r="47" spans="1:5" ht="18" customHeight="1">
      <c r="A47" s="148" t="s">
        <v>68</v>
      </c>
      <c r="B47" s="280"/>
      <c r="C47" s="280">
        <v>1157.3499999999999</v>
      </c>
      <c r="D47" s="227"/>
      <c r="E47" s="227">
        <v>1.2559</v>
      </c>
    </row>
    <row r="48" spans="1:5" ht="18" customHeight="1">
      <c r="A48" s="17" t="s">
        <v>384</v>
      </c>
      <c r="B48" s="280"/>
      <c r="C48" s="280">
        <v>609.97</v>
      </c>
      <c r="D48" s="227"/>
      <c r="E48" s="227">
        <v>2.319</v>
      </c>
    </row>
    <row r="49" spans="1:5" ht="18" customHeight="1">
      <c r="A49" s="17" t="s">
        <v>339</v>
      </c>
      <c r="B49" s="280"/>
      <c r="C49" s="280"/>
      <c r="D49" s="227"/>
      <c r="E49" s="227"/>
    </row>
    <row r="50" spans="1:5" ht="18" customHeight="1">
      <c r="A50" s="17" t="s">
        <v>340</v>
      </c>
      <c r="B50" s="280"/>
      <c r="C50" s="280"/>
      <c r="D50" s="227"/>
      <c r="E50" s="227"/>
    </row>
  </sheetData>
  <mergeCells count="6">
    <mergeCell ref="A2:E2"/>
    <mergeCell ref="A4:A5"/>
    <mergeCell ref="B4:B5"/>
    <mergeCell ref="C4:C5"/>
    <mergeCell ref="D4:D5"/>
    <mergeCell ref="E4:E5"/>
  </mergeCells>
  <phoneticPr fontId="38" type="noConversion"/>
  <conditionalFormatting sqref="A6:A15">
    <cfRule type="expression" dxfId="0" priority="1" stopIfTrue="1">
      <formula>"len($A:$A)=3"</formula>
    </cfRule>
  </conditionalFormatting>
  <pageMargins left="0.70866141732283472" right="0.70866141732283472" top="0.74803149606299213" bottom="0.74803149606299213" header="0.31496062992125984" footer="0.31496062992125984"/>
  <pageSetup paperSize="9" scale="85" firstPageNumber="5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N15" sqref="N15"/>
    </sheetView>
  </sheetViews>
  <sheetFormatPr defaultColWidth="8.75" defaultRowHeight="14.25"/>
  <cols>
    <col min="1" max="1" width="11.375" style="308" customWidth="1"/>
    <col min="2" max="2" width="34.25" style="308" customWidth="1"/>
    <col min="3" max="3" width="34.125" style="308" customWidth="1"/>
    <col min="4" max="16384" width="8.75" style="308"/>
  </cols>
  <sheetData>
    <row r="1" spans="1:3">
      <c r="A1" s="308" t="s">
        <v>1897</v>
      </c>
    </row>
    <row r="2" spans="1:3" ht="29.45" customHeight="1">
      <c r="A2" s="381" t="s">
        <v>1906</v>
      </c>
      <c r="B2" s="381"/>
      <c r="C2" s="381"/>
    </row>
    <row r="3" spans="1:3" ht="25.9" customHeight="1">
      <c r="A3" s="309"/>
      <c r="B3" s="310"/>
      <c r="C3" s="311" t="s">
        <v>1898</v>
      </c>
    </row>
    <row r="4" spans="1:3" ht="27.75" customHeight="1">
      <c r="A4" s="378" t="s">
        <v>1899</v>
      </c>
      <c r="B4" s="378"/>
      <c r="C4" s="312" t="s">
        <v>1900</v>
      </c>
    </row>
    <row r="5" spans="1:3" ht="27.75" customHeight="1">
      <c r="A5" s="379" t="s">
        <v>1921</v>
      </c>
      <c r="B5" s="379"/>
      <c r="C5" s="313">
        <v>202891</v>
      </c>
    </row>
    <row r="6" spans="1:3" ht="27.75" customHeight="1">
      <c r="A6" s="379" t="s">
        <v>1910</v>
      </c>
      <c r="B6" s="379"/>
      <c r="C6" s="313">
        <v>41872</v>
      </c>
    </row>
    <row r="7" spans="1:3" ht="27.75" customHeight="1">
      <c r="A7" s="379" t="s">
        <v>1911</v>
      </c>
      <c r="B7" s="379"/>
      <c r="C7" s="313">
        <v>28998</v>
      </c>
    </row>
    <row r="8" spans="1:3" ht="27.75" customHeight="1">
      <c r="A8" s="379" t="s">
        <v>1912</v>
      </c>
      <c r="B8" s="379"/>
      <c r="C8" s="313">
        <v>215765</v>
      </c>
    </row>
    <row r="9" spans="1:3" ht="27.75" customHeight="1">
      <c r="A9" s="378" t="s">
        <v>1901</v>
      </c>
      <c r="B9" s="378"/>
      <c r="C9" s="312" t="s">
        <v>1900</v>
      </c>
    </row>
    <row r="10" spans="1:3" ht="27.75" customHeight="1">
      <c r="A10" s="379" t="s">
        <v>1920</v>
      </c>
      <c r="B10" s="379"/>
      <c r="C10" s="313">
        <v>214498</v>
      </c>
    </row>
    <row r="11" spans="1:3" ht="27.75" customHeight="1">
      <c r="A11" s="379" t="s">
        <v>1913</v>
      </c>
      <c r="B11" s="379"/>
      <c r="C11" s="313">
        <v>22600</v>
      </c>
    </row>
    <row r="12" spans="1:3" ht="27.75" customHeight="1">
      <c r="A12" s="379" t="s">
        <v>1914</v>
      </c>
      <c r="B12" s="379"/>
      <c r="C12" s="313">
        <v>237098</v>
      </c>
    </row>
    <row r="13" spans="1:3" ht="54.6" customHeight="1">
      <c r="A13" s="380" t="s">
        <v>1902</v>
      </c>
      <c r="B13" s="380"/>
      <c r="C13" s="380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J13" sqref="J13"/>
    </sheetView>
  </sheetViews>
  <sheetFormatPr defaultColWidth="8.75" defaultRowHeight="14.25"/>
  <cols>
    <col min="1" max="1" width="10.25" style="308" customWidth="1"/>
    <col min="2" max="2" width="30.875" style="308" customWidth="1"/>
    <col min="3" max="3" width="32.625" style="308" customWidth="1"/>
    <col min="4" max="16384" width="8.75" style="308"/>
  </cols>
  <sheetData>
    <row r="1" spans="1:3" ht="19.5" customHeight="1">
      <c r="A1" s="308" t="s">
        <v>1903</v>
      </c>
    </row>
    <row r="2" spans="1:3" ht="29.45" customHeight="1">
      <c r="A2" s="381" t="s">
        <v>1907</v>
      </c>
      <c r="B2" s="381"/>
      <c r="C2" s="381"/>
    </row>
    <row r="3" spans="1:3" ht="25.9" customHeight="1">
      <c r="A3" s="309"/>
      <c r="B3" s="310"/>
      <c r="C3" s="311" t="s">
        <v>1898</v>
      </c>
    </row>
    <row r="4" spans="1:3" ht="27.75" customHeight="1">
      <c r="A4" s="378" t="s">
        <v>1899</v>
      </c>
      <c r="B4" s="378"/>
      <c r="C4" s="312" t="s">
        <v>1900</v>
      </c>
    </row>
    <row r="5" spans="1:3" ht="27.75" customHeight="1">
      <c r="A5" s="379" t="s">
        <v>1921</v>
      </c>
      <c r="B5" s="379"/>
      <c r="C5" s="313">
        <v>202891</v>
      </c>
    </row>
    <row r="6" spans="1:3" ht="27.75" customHeight="1">
      <c r="A6" s="379" t="s">
        <v>1910</v>
      </c>
      <c r="B6" s="379"/>
      <c r="C6" s="313">
        <v>41872</v>
      </c>
    </row>
    <row r="7" spans="1:3" ht="27.75" customHeight="1">
      <c r="A7" s="379" t="s">
        <v>1911</v>
      </c>
      <c r="B7" s="379"/>
      <c r="C7" s="313">
        <v>28998</v>
      </c>
    </row>
    <row r="8" spans="1:3" ht="27.75" customHeight="1">
      <c r="A8" s="379" t="s">
        <v>1912</v>
      </c>
      <c r="B8" s="379"/>
      <c r="C8" s="313">
        <v>215765</v>
      </c>
    </row>
    <row r="9" spans="1:3" ht="27.75" customHeight="1">
      <c r="A9" s="378" t="s">
        <v>1901</v>
      </c>
      <c r="B9" s="378"/>
      <c r="C9" s="312" t="s">
        <v>1900</v>
      </c>
    </row>
    <row r="10" spans="1:3" ht="27.75" customHeight="1">
      <c r="A10" s="379" t="s">
        <v>1920</v>
      </c>
      <c r="B10" s="379"/>
      <c r="C10" s="313">
        <v>214498</v>
      </c>
    </row>
    <row r="11" spans="1:3" ht="27.75" customHeight="1">
      <c r="A11" s="379" t="s">
        <v>1913</v>
      </c>
      <c r="B11" s="379"/>
      <c r="C11" s="313">
        <v>22600</v>
      </c>
    </row>
    <row r="12" spans="1:3" ht="27.75" customHeight="1">
      <c r="A12" s="379" t="s">
        <v>1914</v>
      </c>
      <c r="B12" s="379"/>
      <c r="C12" s="313">
        <v>237098</v>
      </c>
    </row>
    <row r="13" spans="1:3" ht="50.45" customHeight="1">
      <c r="A13" s="380" t="s">
        <v>1902</v>
      </c>
      <c r="B13" s="380"/>
      <c r="C13" s="380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3:C13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O18" sqref="O18"/>
    </sheetView>
  </sheetViews>
  <sheetFormatPr defaultColWidth="8.75" defaultRowHeight="14.25"/>
  <cols>
    <col min="1" max="1" width="12.875" style="308" customWidth="1"/>
    <col min="2" max="2" width="33.875" style="308" customWidth="1"/>
    <col min="3" max="3" width="35.125" style="308" customWidth="1"/>
    <col min="4" max="16384" width="8.75" style="308"/>
  </cols>
  <sheetData>
    <row r="1" spans="1:3">
      <c r="A1" s="308" t="s">
        <v>1904</v>
      </c>
    </row>
    <row r="2" spans="1:3" ht="29.45" customHeight="1">
      <c r="A2" s="381" t="s">
        <v>1908</v>
      </c>
      <c r="B2" s="381"/>
      <c r="C2" s="381"/>
    </row>
    <row r="3" spans="1:3" ht="25.9" customHeight="1">
      <c r="A3" s="309"/>
      <c r="B3" s="310"/>
      <c r="C3" s="311" t="s">
        <v>1898</v>
      </c>
    </row>
    <row r="4" spans="1:3" ht="29.25" customHeight="1">
      <c r="A4" s="378" t="s">
        <v>1899</v>
      </c>
      <c r="B4" s="378"/>
      <c r="C4" s="312" t="s">
        <v>1900</v>
      </c>
    </row>
    <row r="5" spans="1:3" ht="29.25" customHeight="1">
      <c r="A5" s="379" t="s">
        <v>1922</v>
      </c>
      <c r="B5" s="379"/>
      <c r="C5" s="313">
        <v>39388</v>
      </c>
    </row>
    <row r="6" spans="1:3" ht="29.25" customHeight="1">
      <c r="A6" s="379" t="s">
        <v>1915</v>
      </c>
      <c r="B6" s="379"/>
      <c r="C6" s="313">
        <v>0</v>
      </c>
    </row>
    <row r="7" spans="1:3" ht="29.25" customHeight="1">
      <c r="A7" s="379" t="s">
        <v>1916</v>
      </c>
      <c r="B7" s="379"/>
      <c r="C7" s="313">
        <v>0</v>
      </c>
    </row>
    <row r="8" spans="1:3" ht="29.25" customHeight="1">
      <c r="A8" s="379" t="s">
        <v>1917</v>
      </c>
      <c r="B8" s="379"/>
      <c r="C8" s="313">
        <v>39388</v>
      </c>
    </row>
    <row r="9" spans="1:3" ht="29.25" customHeight="1">
      <c r="A9" s="378" t="s">
        <v>1901</v>
      </c>
      <c r="B9" s="378"/>
      <c r="C9" s="312" t="s">
        <v>1900</v>
      </c>
    </row>
    <row r="10" spans="1:3" ht="29.25" customHeight="1">
      <c r="A10" s="379" t="s">
        <v>1923</v>
      </c>
      <c r="B10" s="379"/>
      <c r="C10" s="313">
        <v>75928</v>
      </c>
    </row>
    <row r="11" spans="1:3" ht="29.25" customHeight="1">
      <c r="A11" s="379" t="s">
        <v>1918</v>
      </c>
      <c r="B11" s="379"/>
      <c r="C11" s="313">
        <v>0</v>
      </c>
    </row>
    <row r="12" spans="1:3" ht="29.25" customHeight="1">
      <c r="A12" s="379" t="s">
        <v>1919</v>
      </c>
      <c r="B12" s="379"/>
      <c r="C12" s="313">
        <v>75928</v>
      </c>
    </row>
    <row r="13" spans="1:3">
      <c r="A13" s="309"/>
      <c r="B13" s="309"/>
      <c r="C13" s="309"/>
    </row>
    <row r="14" spans="1:3" ht="49.9" customHeight="1">
      <c r="A14" s="382" t="s">
        <v>1902</v>
      </c>
      <c r="B14" s="382"/>
      <c r="C14" s="382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N19" sqref="N19"/>
    </sheetView>
  </sheetViews>
  <sheetFormatPr defaultColWidth="8.75" defaultRowHeight="14.25"/>
  <cols>
    <col min="1" max="1" width="12.875" style="308" customWidth="1"/>
    <col min="2" max="2" width="33.875" style="308" customWidth="1"/>
    <col min="3" max="3" width="35.125" style="308" customWidth="1"/>
    <col min="4" max="16384" width="8.75" style="308"/>
  </cols>
  <sheetData>
    <row r="1" spans="1:3">
      <c r="A1" s="308" t="s">
        <v>1905</v>
      </c>
    </row>
    <row r="2" spans="1:3" ht="29.45" customHeight="1">
      <c r="A2" s="381" t="s">
        <v>1909</v>
      </c>
      <c r="B2" s="381"/>
      <c r="C2" s="381"/>
    </row>
    <row r="3" spans="1:3" ht="25.9" customHeight="1">
      <c r="A3" s="309"/>
      <c r="B3" s="310"/>
      <c r="C3" s="311" t="s">
        <v>1898</v>
      </c>
    </row>
    <row r="4" spans="1:3" ht="29.25" customHeight="1">
      <c r="A4" s="378" t="s">
        <v>1899</v>
      </c>
      <c r="B4" s="378"/>
      <c r="C4" s="312" t="s">
        <v>1900</v>
      </c>
    </row>
    <row r="5" spans="1:3" ht="29.25" customHeight="1">
      <c r="A5" s="379" t="s">
        <v>1922</v>
      </c>
      <c r="B5" s="379"/>
      <c r="C5" s="313">
        <v>39388</v>
      </c>
    </row>
    <row r="6" spans="1:3" ht="29.25" customHeight="1">
      <c r="A6" s="379" t="s">
        <v>1915</v>
      </c>
      <c r="B6" s="379"/>
      <c r="C6" s="313">
        <v>0</v>
      </c>
    </row>
    <row r="7" spans="1:3" ht="29.25" customHeight="1">
      <c r="A7" s="379" t="s">
        <v>1916</v>
      </c>
      <c r="B7" s="379"/>
      <c r="C7" s="313">
        <v>0</v>
      </c>
    </row>
    <row r="8" spans="1:3" ht="29.25" customHeight="1">
      <c r="A8" s="379" t="s">
        <v>1917</v>
      </c>
      <c r="B8" s="379"/>
      <c r="C8" s="313">
        <v>39388</v>
      </c>
    </row>
    <row r="9" spans="1:3" ht="29.25" customHeight="1">
      <c r="A9" s="378" t="s">
        <v>1901</v>
      </c>
      <c r="B9" s="378"/>
      <c r="C9" s="312" t="s">
        <v>1900</v>
      </c>
    </row>
    <row r="10" spans="1:3" ht="29.25" customHeight="1">
      <c r="A10" s="379" t="s">
        <v>1923</v>
      </c>
      <c r="B10" s="379"/>
      <c r="C10" s="313">
        <v>75928</v>
      </c>
    </row>
    <row r="11" spans="1:3" ht="29.25" customHeight="1">
      <c r="A11" s="379" t="s">
        <v>1918</v>
      </c>
      <c r="B11" s="379"/>
      <c r="C11" s="313">
        <v>0</v>
      </c>
    </row>
    <row r="12" spans="1:3" ht="29.25" customHeight="1">
      <c r="A12" s="379" t="s">
        <v>1919</v>
      </c>
      <c r="B12" s="379"/>
      <c r="C12" s="313">
        <v>75928</v>
      </c>
    </row>
    <row r="13" spans="1:3">
      <c r="A13" s="309"/>
      <c r="B13" s="309"/>
      <c r="C13" s="309"/>
    </row>
    <row r="14" spans="1:3" ht="49.9" customHeight="1">
      <c r="A14" s="382" t="s">
        <v>1902</v>
      </c>
      <c r="B14" s="382"/>
      <c r="C14" s="382"/>
    </row>
  </sheetData>
  <mergeCells count="11">
    <mergeCell ref="A8:B8"/>
    <mergeCell ref="A2:C2"/>
    <mergeCell ref="A4:B4"/>
    <mergeCell ref="A5:B5"/>
    <mergeCell ref="A6:B6"/>
    <mergeCell ref="A7:B7"/>
    <mergeCell ref="A9:B9"/>
    <mergeCell ref="A10:B10"/>
    <mergeCell ref="A11:B11"/>
    <mergeCell ref="A12:B12"/>
    <mergeCell ref="A14:C14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12</vt:i4>
      </vt:variant>
    </vt:vector>
  </HeadingPairs>
  <TitlesOfParts>
    <vt:vector size="39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封面!Print_Area</vt:lpstr>
      <vt:lpstr>'附表2-10'!Print_Area</vt:lpstr>
      <vt:lpstr>'附表2-12'!Print_Area</vt:lpstr>
      <vt:lpstr>'附表2-13'!Print_Area</vt:lpstr>
      <vt:lpstr>'附表2-3'!Print_Area</vt:lpstr>
      <vt:lpstr>'附表2-9'!Print_Area</vt:lpstr>
      <vt:lpstr>'附表2-13'!Print_Titles</vt:lpstr>
      <vt:lpstr>'附表2-21'!Print_Titles</vt:lpstr>
      <vt:lpstr>'附表2-22'!Print_Titles</vt:lpstr>
      <vt:lpstr>'附表2-5'!Print_Titles</vt:lpstr>
      <vt:lpstr>'附表2-7'!Print_Titles</vt:lpstr>
      <vt:lpstr>'附表2-8'!Print_Titles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2018-01-19T08:43:32Z</cp:lastPrinted>
  <dcterms:created xsi:type="dcterms:W3CDTF">2008-01-10T09:59:00Z</dcterms:created>
  <dcterms:modified xsi:type="dcterms:W3CDTF">2018-10-17T03:34:48Z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