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8895" yWindow="105" windowWidth="15720" windowHeight="11445" tabRatio="886"/>
  </bookViews>
  <sheets>
    <sheet name="目录" sheetId="164" r:id="rId1"/>
    <sheet name="附表1-1" sheetId="19" r:id="rId2"/>
    <sheet name="附表1-2" sheetId="21" r:id="rId3"/>
    <sheet name="附表1-3" sheetId="165" r:id="rId4"/>
    <sheet name="附表1-4" sheetId="22" r:id="rId5"/>
    <sheet name="附表1-5" sheetId="23" r:id="rId6"/>
    <sheet name="附表1-6" sheetId="24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" sheetId="30" r:id="rId16"/>
    <sheet name="附表1-16" sheetId="31" r:id="rId17"/>
    <sheet name="附表1-17" sheetId="32" r:id="rId18"/>
    <sheet name="附表1-18" sheetId="33" r:id="rId19"/>
    <sheet name="附表1-19" sheetId="34" r:id="rId20"/>
    <sheet name="附表1-20" sheetId="35" r:id="rId21"/>
    <sheet name="附表1-21" sheetId="36" r:id="rId22"/>
    <sheet name="附表1-22" sheetId="37" r:id="rId23"/>
    <sheet name="附表1-23" sheetId="170" r:id="rId24"/>
    <sheet name="附表2-1" sheetId="171" r:id="rId25"/>
    <sheet name="附表2-2" sheetId="172" r:id="rId26"/>
  </sheets>
  <externalReferences>
    <externalReference r:id="rId27"/>
    <externalReference r:id="rId28"/>
  </externalReferences>
  <definedNames>
    <definedName name="_xlnm._FilterDatabase" localSheetId="4" hidden="1">'附表1-4'!$A$4:$H$1426</definedName>
    <definedName name="_xlnm._FilterDatabase" localSheetId="6" hidden="1">'附表1-6'!$A$4:$G$80</definedName>
    <definedName name="_Order1" hidden="1">255</definedName>
    <definedName name="_Order2" hidden="1">255</definedName>
    <definedName name="_xlnm.Database" localSheetId="12">#REF!</definedName>
    <definedName name="_xlnm.Database" localSheetId="23">#REF!</definedName>
    <definedName name="_xlnm.Database" localSheetId="3">#REF!</definedName>
    <definedName name="_xlnm.Database" localSheetId="7">#REF!</definedName>
    <definedName name="_xlnm.Database" localSheetId="24">#REF!</definedName>
    <definedName name="_xlnm.Database" localSheetId="25">#REF!</definedName>
    <definedName name="_xlnm.Database">#REF!</definedName>
    <definedName name="database2" localSheetId="12">#REF!</definedName>
    <definedName name="database2" localSheetId="23">#REF!</definedName>
    <definedName name="database2" localSheetId="3">#REF!</definedName>
    <definedName name="database2" localSheetId="7">#REF!</definedName>
    <definedName name="database2">#REF!</definedName>
    <definedName name="database3" localSheetId="12">#REF!</definedName>
    <definedName name="database3" localSheetId="23">#REF!</definedName>
    <definedName name="database3" localSheetId="3">#REF!</definedName>
    <definedName name="database3" localSheetId="7">#REF!</definedName>
    <definedName name="database3">#REF!</definedName>
    <definedName name="gxxe2003">[1]P1012001!$A$6:$E$117</definedName>
    <definedName name="hhhh" localSheetId="12">#REF!</definedName>
    <definedName name="hhhh" localSheetId="23">#REF!</definedName>
    <definedName name="hhhh" localSheetId="3">#REF!</definedName>
    <definedName name="hhhh" localSheetId="7">#REF!</definedName>
    <definedName name="hhhh">#REF!</definedName>
    <definedName name="kkkk" localSheetId="12">#REF!</definedName>
    <definedName name="kkkk" localSheetId="23">#REF!</definedName>
    <definedName name="kkkk" localSheetId="3">#REF!</definedName>
    <definedName name="kkkk" localSheetId="7">#REF!</definedName>
    <definedName name="kkkk">#REF!</definedName>
    <definedName name="_xlnm.Print_Area" localSheetId="0">目录!$A$1:$B$27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23">'附表1-23'!$1:$5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23">#REF!</definedName>
    <definedName name="UU" localSheetId="3">#REF!</definedName>
    <definedName name="UU" localSheetId="7">#REF!</definedName>
    <definedName name="UU">#REF!</definedName>
    <definedName name="YY" localSheetId="12">#REF!</definedName>
    <definedName name="YY" localSheetId="23">#REF!</definedName>
    <definedName name="YY" localSheetId="3">#REF!</definedName>
    <definedName name="YY" localSheetId="7">#REF!</definedName>
    <definedName name="YY">#REF!</definedName>
    <definedName name="地区名称" localSheetId="12">#REF!</definedName>
    <definedName name="地区名称" localSheetId="23">#REF!</definedName>
    <definedName name="地区名称" localSheetId="3">#REF!</definedName>
    <definedName name="地区名称" localSheetId="7">#REF!</definedName>
    <definedName name="地区名称">#REF!</definedName>
    <definedName name="福州" localSheetId="12">#REF!</definedName>
    <definedName name="福州" localSheetId="23">#REF!</definedName>
    <definedName name="福州" localSheetId="3">#REF!</definedName>
    <definedName name="福州" localSheetId="7">#REF!</definedName>
    <definedName name="福州">#REF!</definedName>
    <definedName name="汇率" localSheetId="12">#REF!</definedName>
    <definedName name="汇率" localSheetId="23">#REF!</definedName>
    <definedName name="汇率" localSheetId="3">#REF!</definedName>
    <definedName name="汇率" localSheetId="7">#REF!</definedName>
    <definedName name="汇率">#REF!</definedName>
    <definedName name="全额差额比例" localSheetId="12">'[2]C01-1'!#REF!</definedName>
    <definedName name="全额差额比例" localSheetId="23">'[2]C01-1'!#REF!</definedName>
    <definedName name="全额差额比例" localSheetId="3">'[2]C01-1'!#REF!</definedName>
    <definedName name="全额差额比例" localSheetId="7">'[2]C01-1'!#REF!</definedName>
    <definedName name="全额差额比例" localSheetId="8">'[2]C01-1'!#REF!</definedName>
    <definedName name="全额差额比例">'[2]C01-1'!#REF!</definedName>
    <definedName name="生产列1" localSheetId="12">#REF!</definedName>
    <definedName name="生产列1" localSheetId="23">#REF!</definedName>
    <definedName name="生产列1" localSheetId="3">#REF!</definedName>
    <definedName name="生产列1" localSheetId="7">#REF!</definedName>
    <definedName name="生产列1">#REF!</definedName>
    <definedName name="生产列11" localSheetId="12">#REF!</definedName>
    <definedName name="生产列11" localSheetId="23">#REF!</definedName>
    <definedName name="生产列11" localSheetId="3">#REF!</definedName>
    <definedName name="生产列11" localSheetId="7">#REF!</definedName>
    <definedName name="生产列11">#REF!</definedName>
    <definedName name="生产列15" localSheetId="12">#REF!</definedName>
    <definedName name="生产列15" localSheetId="23">#REF!</definedName>
    <definedName name="生产列15" localSheetId="3">#REF!</definedName>
    <definedName name="生产列15" localSheetId="7">#REF!</definedName>
    <definedName name="生产列15">#REF!</definedName>
    <definedName name="生产列16" localSheetId="12">#REF!</definedName>
    <definedName name="生产列16" localSheetId="23">#REF!</definedName>
    <definedName name="生产列16" localSheetId="3">#REF!</definedName>
    <definedName name="生产列16" localSheetId="7">#REF!</definedName>
    <definedName name="生产列16">#REF!</definedName>
    <definedName name="生产列17" localSheetId="12">#REF!</definedName>
    <definedName name="生产列17" localSheetId="23">#REF!</definedName>
    <definedName name="生产列17" localSheetId="3">#REF!</definedName>
    <definedName name="生产列17" localSheetId="7">#REF!</definedName>
    <definedName name="生产列17">#REF!</definedName>
    <definedName name="生产列19" localSheetId="12">#REF!</definedName>
    <definedName name="生产列19" localSheetId="23">#REF!</definedName>
    <definedName name="生产列19" localSheetId="3">#REF!</definedName>
    <definedName name="生产列19" localSheetId="7">#REF!</definedName>
    <definedName name="生产列19">#REF!</definedName>
    <definedName name="生产列2" localSheetId="12">#REF!</definedName>
    <definedName name="生产列2" localSheetId="23">#REF!</definedName>
    <definedName name="生产列2" localSheetId="3">#REF!</definedName>
    <definedName name="生产列2" localSheetId="7">#REF!</definedName>
    <definedName name="生产列2">#REF!</definedName>
    <definedName name="生产列20" localSheetId="12">#REF!</definedName>
    <definedName name="生产列20" localSheetId="23">#REF!</definedName>
    <definedName name="生产列20" localSheetId="3">#REF!</definedName>
    <definedName name="生产列20" localSheetId="7">#REF!</definedName>
    <definedName name="生产列20">#REF!</definedName>
    <definedName name="生产列3" localSheetId="12">#REF!</definedName>
    <definedName name="生产列3" localSheetId="23">#REF!</definedName>
    <definedName name="生产列3" localSheetId="3">#REF!</definedName>
    <definedName name="生产列3" localSheetId="7">#REF!</definedName>
    <definedName name="生产列3">#REF!</definedName>
    <definedName name="生产列4" localSheetId="12">#REF!</definedName>
    <definedName name="生产列4" localSheetId="23">#REF!</definedName>
    <definedName name="生产列4" localSheetId="3">#REF!</definedName>
    <definedName name="生产列4" localSheetId="7">#REF!</definedName>
    <definedName name="生产列4">#REF!</definedName>
    <definedName name="生产列5" localSheetId="12">#REF!</definedName>
    <definedName name="生产列5" localSheetId="23">#REF!</definedName>
    <definedName name="生产列5" localSheetId="3">#REF!</definedName>
    <definedName name="生产列5" localSheetId="7">#REF!</definedName>
    <definedName name="生产列5">#REF!</definedName>
    <definedName name="生产列6" localSheetId="12">#REF!</definedName>
    <definedName name="生产列6" localSheetId="23">#REF!</definedName>
    <definedName name="生产列6" localSheetId="3">#REF!</definedName>
    <definedName name="生产列6" localSheetId="7">#REF!</definedName>
    <definedName name="生产列6">#REF!</definedName>
    <definedName name="生产列7" localSheetId="12">#REF!</definedName>
    <definedName name="生产列7" localSheetId="23">#REF!</definedName>
    <definedName name="生产列7" localSheetId="3">#REF!</definedName>
    <definedName name="生产列7" localSheetId="7">#REF!</definedName>
    <definedName name="生产列7">#REF!</definedName>
    <definedName name="生产列8" localSheetId="12">#REF!</definedName>
    <definedName name="生产列8" localSheetId="23">#REF!</definedName>
    <definedName name="生产列8" localSheetId="3">#REF!</definedName>
    <definedName name="生产列8" localSheetId="7">#REF!</definedName>
    <definedName name="生产列8">#REF!</definedName>
    <definedName name="生产列9" localSheetId="12">#REF!</definedName>
    <definedName name="生产列9" localSheetId="23">#REF!</definedName>
    <definedName name="生产列9" localSheetId="3">#REF!</definedName>
    <definedName name="生产列9" localSheetId="7">#REF!</definedName>
    <definedName name="生产列9">#REF!</definedName>
    <definedName name="生产期" localSheetId="12">#REF!</definedName>
    <definedName name="生产期" localSheetId="23">#REF!</definedName>
    <definedName name="生产期" localSheetId="3">#REF!</definedName>
    <definedName name="生产期" localSheetId="7">#REF!</definedName>
    <definedName name="生产期">#REF!</definedName>
    <definedName name="生产期1" localSheetId="12">#REF!</definedName>
    <definedName name="生产期1" localSheetId="23">#REF!</definedName>
    <definedName name="生产期1" localSheetId="3">#REF!</definedName>
    <definedName name="生产期1" localSheetId="7">#REF!</definedName>
    <definedName name="生产期1">#REF!</definedName>
    <definedName name="生产期11" localSheetId="12">#REF!</definedName>
    <definedName name="生产期11" localSheetId="23">#REF!</definedName>
    <definedName name="生产期11" localSheetId="3">#REF!</definedName>
    <definedName name="生产期11" localSheetId="7">#REF!</definedName>
    <definedName name="生产期11">#REF!</definedName>
    <definedName name="生产期15" localSheetId="12">#REF!</definedName>
    <definedName name="生产期15" localSheetId="23">#REF!</definedName>
    <definedName name="生产期15" localSheetId="3">#REF!</definedName>
    <definedName name="生产期15" localSheetId="7">#REF!</definedName>
    <definedName name="生产期15">#REF!</definedName>
    <definedName name="生产期16" localSheetId="12">#REF!</definedName>
    <definedName name="生产期16" localSheetId="23">#REF!</definedName>
    <definedName name="生产期16" localSheetId="3">#REF!</definedName>
    <definedName name="生产期16" localSheetId="7">#REF!</definedName>
    <definedName name="生产期16">#REF!</definedName>
    <definedName name="生产期17" localSheetId="12">#REF!</definedName>
    <definedName name="生产期17" localSheetId="23">#REF!</definedName>
    <definedName name="生产期17" localSheetId="3">#REF!</definedName>
    <definedName name="生产期17" localSheetId="7">#REF!</definedName>
    <definedName name="生产期17">#REF!</definedName>
    <definedName name="生产期19" localSheetId="12">#REF!</definedName>
    <definedName name="生产期19" localSheetId="23">#REF!</definedName>
    <definedName name="生产期19" localSheetId="3">#REF!</definedName>
    <definedName name="生产期19" localSheetId="7">#REF!</definedName>
    <definedName name="生产期19">#REF!</definedName>
    <definedName name="生产期2" localSheetId="12">#REF!</definedName>
    <definedName name="生产期2" localSheetId="23">#REF!</definedName>
    <definedName name="生产期2" localSheetId="3">#REF!</definedName>
    <definedName name="生产期2" localSheetId="7">#REF!</definedName>
    <definedName name="生产期2">#REF!</definedName>
    <definedName name="生产期20" localSheetId="12">#REF!</definedName>
    <definedName name="生产期20" localSheetId="23">#REF!</definedName>
    <definedName name="生产期20" localSheetId="3">#REF!</definedName>
    <definedName name="生产期20" localSheetId="7">#REF!</definedName>
    <definedName name="生产期20">#REF!</definedName>
    <definedName name="生产期3" localSheetId="12">#REF!</definedName>
    <definedName name="生产期3" localSheetId="23">#REF!</definedName>
    <definedName name="生产期3" localSheetId="3">#REF!</definedName>
    <definedName name="生产期3" localSheetId="7">#REF!</definedName>
    <definedName name="生产期3">#REF!</definedName>
    <definedName name="生产期4" localSheetId="12">#REF!</definedName>
    <definedName name="生产期4" localSheetId="23">#REF!</definedName>
    <definedName name="生产期4" localSheetId="3">#REF!</definedName>
    <definedName name="生产期4" localSheetId="7">#REF!</definedName>
    <definedName name="生产期4">#REF!</definedName>
    <definedName name="生产期5" localSheetId="12">#REF!</definedName>
    <definedName name="生产期5" localSheetId="23">#REF!</definedName>
    <definedName name="生产期5" localSheetId="3">#REF!</definedName>
    <definedName name="生产期5" localSheetId="7">#REF!</definedName>
    <definedName name="生产期5">#REF!</definedName>
    <definedName name="生产期6" localSheetId="12">#REF!</definedName>
    <definedName name="生产期6" localSheetId="23">#REF!</definedName>
    <definedName name="生产期6" localSheetId="3">#REF!</definedName>
    <definedName name="生产期6" localSheetId="7">#REF!</definedName>
    <definedName name="生产期6">#REF!</definedName>
    <definedName name="生产期7" localSheetId="12">#REF!</definedName>
    <definedName name="生产期7" localSheetId="23">#REF!</definedName>
    <definedName name="生产期7" localSheetId="3">#REF!</definedName>
    <definedName name="生产期7" localSheetId="7">#REF!</definedName>
    <definedName name="生产期7">#REF!</definedName>
    <definedName name="生产期8" localSheetId="12">#REF!</definedName>
    <definedName name="生产期8" localSheetId="23">#REF!</definedName>
    <definedName name="生产期8" localSheetId="3">#REF!</definedName>
    <definedName name="生产期8" localSheetId="7">#REF!</definedName>
    <definedName name="生产期8">#REF!</definedName>
    <definedName name="生产期9" localSheetId="12">#REF!</definedName>
    <definedName name="生产期9" localSheetId="23">#REF!</definedName>
    <definedName name="生产期9" localSheetId="3">#REF!</definedName>
    <definedName name="生产期9" localSheetId="7">#REF!</definedName>
    <definedName name="生产期9">#REF!</definedName>
    <definedName name="体制上解" localSheetId="12">#REF!</definedName>
    <definedName name="体制上解" localSheetId="23">#REF!</definedName>
    <definedName name="体制上解" localSheetId="3">#REF!</definedName>
    <definedName name="体制上解" localSheetId="7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B9" i="168"/>
  <c r="B24" i="169" l="1"/>
  <c r="D24"/>
  <c r="D9" i="31" l="1"/>
  <c r="D10"/>
  <c r="D13"/>
  <c r="D5"/>
  <c r="B5" i="23"/>
  <c r="B51" i="24"/>
  <c r="B37"/>
  <c r="B11"/>
  <c r="B6"/>
  <c r="D7" i="35"/>
  <c r="D16"/>
  <c r="D6"/>
  <c r="C16"/>
  <c r="B16"/>
  <c r="D7" i="34"/>
  <c r="D16"/>
  <c r="D6"/>
  <c r="C16"/>
  <c r="B16"/>
  <c r="C10" i="31"/>
  <c r="B10"/>
  <c r="D8" i="27"/>
  <c r="D11"/>
  <c r="D13"/>
  <c r="D16"/>
  <c r="D18"/>
  <c r="D21"/>
  <c r="D24"/>
  <c r="D13" i="30"/>
  <c r="D10"/>
  <c r="D5"/>
  <c r="C24" i="27"/>
  <c r="B24"/>
  <c r="B18"/>
  <c r="C16"/>
  <c r="B16"/>
  <c r="B22" i="26"/>
  <c r="D19"/>
  <c r="D14"/>
  <c r="D13"/>
  <c r="D11"/>
  <c r="D10"/>
  <c r="D9"/>
  <c r="C6"/>
  <c r="C5" s="1"/>
  <c r="C20" s="1"/>
  <c r="B6"/>
  <c r="D6" s="1"/>
  <c r="B5"/>
  <c r="B20" s="1"/>
  <c r="D14" i="33"/>
  <c r="D30"/>
  <c r="D31"/>
  <c r="D34"/>
  <c r="D5"/>
  <c r="D12" i="29"/>
  <c r="D13"/>
  <c r="D14"/>
  <c r="D15"/>
  <c r="D16"/>
  <c r="D17"/>
  <c r="D18"/>
  <c r="D19"/>
  <c r="D20"/>
  <c r="D23"/>
  <c r="D24"/>
  <c r="D25"/>
  <c r="D28"/>
  <c r="D29"/>
  <c r="D30"/>
  <c r="D31"/>
  <c r="D40"/>
  <c r="D42"/>
  <c r="D45"/>
  <c r="D48"/>
  <c r="B40"/>
  <c r="B42"/>
  <c r="B12"/>
  <c r="C40"/>
  <c r="C48" s="1"/>
  <c r="D6" i="166"/>
  <c r="D9"/>
  <c r="D10"/>
  <c r="D11"/>
  <c r="D13"/>
  <c r="D14"/>
  <c r="D19"/>
  <c r="D20"/>
  <c r="D28"/>
  <c r="D5"/>
  <c r="C5"/>
  <c r="C6"/>
  <c r="C20"/>
  <c r="B5" i="24" l="1"/>
  <c r="B28" i="26"/>
  <c r="D28" s="1"/>
  <c r="D20"/>
  <c r="D5"/>
  <c r="B48" i="29"/>
  <c r="B28" i="166" l="1"/>
  <c r="B22"/>
  <c r="B5"/>
  <c r="B6"/>
  <c r="B20"/>
  <c r="D23" i="32"/>
  <c r="D20"/>
  <c r="D6"/>
  <c r="D7"/>
  <c r="D8"/>
  <c r="D9"/>
  <c r="D10"/>
  <c r="D11"/>
  <c r="D5"/>
  <c r="B5"/>
  <c r="C5"/>
  <c r="D6" i="25"/>
  <c r="D7"/>
  <c r="D9"/>
  <c r="D10"/>
  <c r="C8"/>
  <c r="C5"/>
  <c r="B8"/>
  <c r="D8" s="1"/>
  <c r="C5" i="23"/>
  <c r="E6" i="2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1"/>
  <c r="E1392"/>
  <c r="E1393"/>
  <c r="E1394"/>
  <c r="E1395"/>
  <c r="E1396"/>
  <c r="E1397"/>
  <c r="E1398"/>
  <c r="E1399"/>
  <c r="E1400"/>
  <c r="E1401"/>
  <c r="E1402"/>
  <c r="E1403"/>
  <c r="E1404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C1426"/>
  <c r="C999"/>
  <c r="C943"/>
  <c r="C889"/>
  <c r="C760"/>
  <c r="C595"/>
  <c r="C546"/>
  <c r="C62"/>
  <c r="C27"/>
  <c r="C1405"/>
  <c r="C1390"/>
  <c r="C1333"/>
  <c r="C1315"/>
  <c r="C1235"/>
  <c r="C1169"/>
  <c r="C1093"/>
  <c r="C1022"/>
  <c r="C862"/>
  <c r="C784"/>
  <c r="C712"/>
  <c r="C545"/>
  <c r="C489"/>
  <c r="C434"/>
  <c r="C313"/>
  <c r="C295"/>
  <c r="D1426"/>
  <c r="E712" l="1"/>
  <c r="E862"/>
  <c r="E1093"/>
  <c r="E1235"/>
  <c r="E1333"/>
  <c r="E1405"/>
  <c r="E62"/>
  <c r="E595"/>
  <c r="E889"/>
  <c r="E999"/>
  <c r="E1390"/>
  <c r="E313"/>
  <c r="E489"/>
  <c r="E295"/>
  <c r="E434"/>
  <c r="E545"/>
  <c r="E784"/>
  <c r="E1022"/>
  <c r="E1169"/>
  <c r="E1315"/>
  <c r="E546"/>
  <c r="E760"/>
  <c r="B5" i="25"/>
  <c r="D5" s="1"/>
  <c r="C594" i="22"/>
  <c r="C5"/>
  <c r="C888"/>
  <c r="E1426"/>
  <c r="E943"/>
  <c r="E27"/>
  <c r="D6" i="165"/>
  <c r="D8"/>
  <c r="D10"/>
  <c r="D11"/>
  <c r="D12"/>
  <c r="D13"/>
  <c r="D14"/>
  <c r="D15"/>
  <c r="D16"/>
  <c r="D17"/>
  <c r="D18"/>
  <c r="D19"/>
  <c r="D20"/>
  <c r="D22"/>
  <c r="D23"/>
  <c r="D24"/>
  <c r="D25"/>
  <c r="D27"/>
  <c r="D29"/>
  <c r="D33"/>
  <c r="D34"/>
  <c r="D35"/>
  <c r="D36"/>
  <c r="D37"/>
  <c r="D40"/>
  <c r="E5" i="22" l="1"/>
  <c r="E888"/>
  <c r="E594"/>
  <c r="B34" i="165"/>
  <c r="B33" s="1"/>
  <c r="B22"/>
  <c r="B5"/>
  <c r="D7" i="21"/>
  <c r="D8"/>
  <c r="D9"/>
  <c r="D10"/>
  <c r="D11"/>
  <c r="D12"/>
  <c r="D13"/>
  <c r="D14"/>
  <c r="D15"/>
  <c r="D16"/>
  <c r="D17"/>
  <c r="D18"/>
  <c r="D19"/>
  <c r="D20"/>
  <c r="D22"/>
  <c r="D24"/>
  <c r="D25"/>
  <c r="D26"/>
  <c r="D27"/>
  <c r="D29"/>
  <c r="D31"/>
  <c r="D36"/>
  <c r="D45"/>
  <c r="D5"/>
  <c r="D6" i="19"/>
  <c r="D8"/>
  <c r="D10"/>
  <c r="D11"/>
  <c r="D12"/>
  <c r="D13"/>
  <c r="D14"/>
  <c r="D15"/>
  <c r="D16"/>
  <c r="D17"/>
  <c r="D18"/>
  <c r="D19"/>
  <c r="D20"/>
  <c r="D22"/>
  <c r="D23"/>
  <c r="D24"/>
  <c r="D25"/>
  <c r="D27"/>
  <c r="D29"/>
  <c r="D31"/>
  <c r="D33"/>
  <c r="D34"/>
  <c r="D35"/>
  <c r="D36"/>
  <c r="D37"/>
  <c r="D40"/>
  <c r="D44"/>
  <c r="D5"/>
  <c r="B31" i="21"/>
  <c r="B29"/>
  <c r="B45" s="1"/>
  <c r="B33" i="19"/>
  <c r="B44" s="1"/>
  <c r="B34"/>
  <c r="B31"/>
  <c r="B22"/>
  <c r="B5"/>
  <c r="B31" i="165" l="1"/>
  <c r="D5"/>
  <c r="C33"/>
  <c r="C34"/>
  <c r="C5"/>
  <c r="C22"/>
  <c r="C45" i="21"/>
  <c r="B44" i="165" l="1"/>
  <c r="D44" s="1"/>
  <c r="D31"/>
  <c r="C31"/>
  <c r="C44" s="1"/>
</calcChain>
</file>

<file path=xl/sharedStrings.xml><?xml version="1.0" encoding="utf-8"?>
<sst xmlns="http://schemas.openxmlformats.org/spreadsheetml/2006/main" count="2343" uniqueCount="1740">
  <si>
    <t>1、</t>
  </si>
  <si>
    <t>2、</t>
  </si>
  <si>
    <t>3、</t>
  </si>
  <si>
    <t>4、</t>
  </si>
  <si>
    <t>一、税收收入</t>
  </si>
  <si>
    <t>一、一般公共服务支出</t>
  </si>
  <si>
    <t>二、非税收入</t>
  </si>
  <si>
    <t>收入合计</t>
  </si>
  <si>
    <t>支出合计</t>
  </si>
  <si>
    <t>转移性支出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</si>
  <si>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</si>
  <si>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</si>
  <si>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</si>
  <si>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</si>
  <si>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</si>
  <si>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</si>
  <si>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</si>
  <si>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</si>
  <si>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</si>
  <si>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</si>
  <si>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</si>
  <si>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</si>
  <si>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</si>
  <si>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</si>
  <si>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</si>
  <si>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</si>
  <si>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</si>
  <si>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</si>
  <si>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</si>
  <si>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</si>
  <si>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</si>
  <si>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</si>
  <si>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</si>
  <si>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</si>
  <si>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单位：万元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</si>
  <si>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</si>
  <si>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</si>
  <si>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上级补助收入</t>
    <phoneticPr fontId="37" type="noConversion"/>
  </si>
  <si>
    <t xml:space="preserve">   上年结余收入</t>
    <phoneticPr fontId="37" type="noConversion"/>
  </si>
  <si>
    <t xml:space="preserve">   调入资金</t>
    <phoneticPr fontId="37" type="noConversion"/>
  </si>
  <si>
    <t xml:space="preserve">   接收其他地区援助收入</t>
    <phoneticPr fontId="37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</si>
  <si>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</si>
  <si>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</si>
  <si>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</si>
  <si>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</si>
  <si>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</si>
  <si>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</si>
  <si>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</si>
  <si>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</si>
  <si>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</si>
  <si>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</si>
  <si>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</si>
  <si>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</si>
  <si>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</si>
  <si>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</si>
  <si>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</si>
  <si>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</si>
  <si>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</si>
  <si>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</si>
  <si>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</si>
  <si>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</si>
  <si>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</si>
  <si>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</si>
  <si>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</si>
  <si>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债务还本支出</t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</si>
  <si>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</si>
  <si>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</si>
  <si>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</si>
  <si>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</si>
  <si>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</si>
  <si>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</si>
  <si>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</si>
  <si>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</si>
  <si>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</si>
  <si>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</si>
  <si>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</si>
  <si>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</si>
  <si>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支出项目</t>
    <phoneticPr fontId="37" type="noConversion"/>
  </si>
  <si>
    <t>附表1-2</t>
    <phoneticPr fontId="37" type="noConversion"/>
  </si>
  <si>
    <t>单位：万元</t>
  </si>
  <si>
    <t>附表1-4</t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</si>
  <si>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</si>
  <si>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项目</t>
  </si>
  <si>
    <t>合计</t>
  </si>
  <si>
    <t>合  计</t>
    <phoneticPr fontId="37" type="noConversion"/>
  </si>
  <si>
    <t>1、因公出国（境）费用</t>
  </si>
  <si>
    <t>2、公务接待费</t>
  </si>
  <si>
    <t xml:space="preserve">      （2）公务用车购置费</t>
    <phoneticPr fontId="69" type="noConversion"/>
  </si>
  <si>
    <t> 单位：万元</t>
  </si>
  <si>
    <t>债务收入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</si>
  <si>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</si>
  <si>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</si>
  <si>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</si>
  <si>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</si>
  <si>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</si>
  <si>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</si>
  <si>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</si>
  <si>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</si>
  <si>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</si>
  <si>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</si>
  <si>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</si>
  <si>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</si>
  <si>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小计</t>
  </si>
  <si>
    <t>一、利润收入</t>
  </si>
  <si>
    <t>二、股利、股息收入</t>
  </si>
  <si>
    <t>三、产权转让收入</t>
  </si>
  <si>
    <t>四、清算收入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</si>
  <si>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</si>
  <si>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</si>
  <si>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</si>
  <si>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</si>
  <si>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</si>
  <si>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</si>
  <si>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</si>
  <si>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</si>
  <si>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</si>
  <si>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</si>
  <si>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</si>
  <si>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</si>
  <si>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</si>
  <si>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</si>
  <si>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</si>
  <si>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</si>
  <si>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</si>
  <si>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</si>
  <si>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</si>
  <si>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</si>
  <si>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</si>
  <si>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</si>
  <si>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</si>
  <si>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</si>
  <si>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</si>
  <si>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</si>
  <si>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</si>
  <si>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</si>
  <si>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</si>
  <si>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</si>
  <si>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</si>
  <si>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</si>
  <si>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7" type="noConversion"/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</si>
  <si>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</si>
  <si>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</si>
  <si>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</si>
  <si>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</si>
  <si>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职业培训和职业介绍补贴</t>
    <phoneticPr fontId="37" type="noConversion"/>
  </si>
  <si>
    <t xml:space="preserve">          其他失业保险基金支出</t>
    <phoneticPr fontId="37" type="noConversion"/>
  </si>
  <si>
    <t xml:space="preserve">          生育津贴支出</t>
    <phoneticPr fontId="37" type="noConversion"/>
  </si>
  <si>
    <t xml:space="preserve">          其他生育保险基金支出</t>
    <phoneticPr fontId="37" type="noConversion"/>
  </si>
  <si>
    <t xml:space="preserve">    其中：基本养老金</t>
    <phoneticPr fontId="37" type="noConversion"/>
  </si>
  <si>
    <t xml:space="preserve">          医疗补助金</t>
    <phoneticPr fontId="37" type="noConversion"/>
  </si>
  <si>
    <t xml:space="preserve">          丧葬抚恤补助</t>
    <phoneticPr fontId="37" type="noConversion"/>
  </si>
  <si>
    <t xml:space="preserve">    其中：基础养老金支出</t>
    <phoneticPr fontId="37" type="noConversion"/>
  </si>
  <si>
    <t xml:space="preserve">          个人账户养老金支出</t>
    <phoneticPr fontId="37" type="noConversion"/>
  </si>
  <si>
    <t xml:space="preserve">          丧葬抚恤补助支出</t>
    <phoneticPr fontId="37" type="noConversion"/>
  </si>
  <si>
    <t xml:space="preserve">          其他城乡居民基本养老保险基金支出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</si>
  <si>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</si>
  <si>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</si>
  <si>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</si>
  <si>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</si>
  <si>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</si>
  <si>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</si>
  <si>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</si>
  <si>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</si>
  <si>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(一) 城乡居民基本医疗保险基金收入</t>
  </si>
  <si>
    <t xml:space="preserve"> (三) 城镇居民基本医疗保险基金收入</t>
  </si>
  <si>
    <t xml:space="preserve">          丧葬抚恤补助</t>
    <phoneticPr fontId="37" type="noConversion"/>
  </si>
  <si>
    <t xml:space="preserve">    其中：失业保险金</t>
    <phoneticPr fontId="37" type="noConversion"/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</si>
  <si>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</si>
  <si>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</si>
  <si>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</si>
  <si>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</si>
  <si>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</si>
  <si>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</si>
  <si>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</si>
  <si>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</si>
  <si>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</si>
  <si>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</si>
  <si>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</si>
  <si>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</si>
  <si>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</si>
  <si>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</si>
  <si>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</si>
  <si>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</si>
  <si>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</si>
  <si>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</si>
  <si>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</si>
  <si>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</si>
  <si>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</si>
  <si>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</si>
  <si>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</si>
  <si>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</si>
  <si>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</si>
  <si>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</si>
  <si>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</si>
  <si>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 xml:space="preserve">    国有资本经营预算转移支付支出</t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</si>
  <si>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</si>
  <si>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</si>
  <si>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</si>
  <si>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</si>
  <si>
    <t xml:space="preserve">    上年结转收入</t>
    <phoneticPr fontId="37" type="noConversion"/>
  </si>
  <si>
    <t xml:space="preserve">  其中：国有控股公司股利、股息收入</t>
    <phoneticPr fontId="37" type="noConversion"/>
  </si>
  <si>
    <t xml:space="preserve"> 国有参股公司股利、股息收入</t>
    <phoneticPr fontId="37" type="noConversion"/>
  </si>
  <si>
    <t xml:space="preserve"> 金融企业股利、股息收入</t>
    <phoneticPr fontId="37" type="noConversion"/>
  </si>
  <si>
    <t xml:space="preserve"> 其他国有企业股利、股息收入</t>
    <phoneticPr fontId="37" type="noConversion"/>
  </si>
  <si>
    <t>当年预算数</t>
  </si>
  <si>
    <t xml:space="preserve">债务转贷支出 </t>
  </si>
  <si>
    <t xml:space="preserve">债务转贷支出 </t>
    <phoneticPr fontId="37" type="noConversion"/>
  </si>
  <si>
    <t>调出资金</t>
  </si>
  <si>
    <t>调出资金</t>
    <phoneticPr fontId="37" type="noConversion"/>
  </si>
  <si>
    <t>年终结余</t>
  </si>
  <si>
    <t>年终结余</t>
    <phoneticPr fontId="37" type="noConversion"/>
  </si>
  <si>
    <t xml:space="preserve">   上级补助收入</t>
    <phoneticPr fontId="37" type="noConversion"/>
  </si>
  <si>
    <t>补助下级支出</t>
  </si>
  <si>
    <t>补助下级支出</t>
    <phoneticPr fontId="37" type="noConversion"/>
  </si>
  <si>
    <t>上解上级支出</t>
  </si>
  <si>
    <t>上解上级支出</t>
    <phoneticPr fontId="37" type="noConversion"/>
  </si>
  <si>
    <t>收入项目</t>
    <phoneticPr fontId="37" type="noConversion"/>
  </si>
  <si>
    <t>一、税收返还</t>
  </si>
  <si>
    <t>二、一般性转移支付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</si>
  <si>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</si>
  <si>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</si>
  <si>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</si>
  <si>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</si>
  <si>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</si>
  <si>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</si>
  <si>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</si>
  <si>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</si>
  <si>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</si>
  <si>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</si>
  <si>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</si>
  <si>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</si>
  <si>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</si>
  <si>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</si>
  <si>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</si>
  <si>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</si>
  <si>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</si>
  <si>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</si>
  <si>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未落实到地区数</t>
  </si>
  <si>
    <t>1.一般公共服务支出</t>
  </si>
  <si>
    <t>4.教育支出</t>
    <phoneticPr fontId="37" type="noConversion"/>
  </si>
  <si>
    <t>附表1-1</t>
    <phoneticPr fontId="37" type="noConversion"/>
  </si>
  <si>
    <t>附表1-5</t>
    <phoneticPr fontId="37" type="noConversion"/>
  </si>
  <si>
    <t>附表1-6</t>
    <phoneticPr fontId="37" type="noConversion"/>
  </si>
  <si>
    <t>单位：万元</t>
    <phoneticPr fontId="37" type="noConversion"/>
  </si>
  <si>
    <t>附表1-7</t>
    <phoneticPr fontId="37" type="noConversion"/>
  </si>
  <si>
    <t>项   目</t>
    <phoneticPr fontId="37" type="noConversion"/>
  </si>
  <si>
    <t xml:space="preserve">   其中：××项目  …………</t>
  </si>
  <si>
    <t xml:space="preserve">   其中：××项目  …………</t>
    <phoneticPr fontId="37" type="noConversion"/>
  </si>
  <si>
    <t>工资福利支出</t>
  </si>
  <si>
    <t>商品和服务支出</t>
  </si>
  <si>
    <t>其他资本性支出</t>
  </si>
  <si>
    <t>其他支出</t>
  </si>
  <si>
    <t>附表1-3</t>
    <phoneticPr fontId="37" type="noConversion"/>
  </si>
  <si>
    <t>其中：（1）公务用车运行费</t>
    <phoneticPr fontId="69" type="noConversion"/>
  </si>
  <si>
    <t>3、公务用车购置及运行费</t>
    <phoneticPr fontId="37" type="noConversion"/>
  </si>
  <si>
    <t xml:space="preserve">    国有资本经营预算转移支付收入</t>
    <phoneticPr fontId="37" type="noConversion"/>
  </si>
  <si>
    <t>五、其他国有资本经营预算收入</t>
    <phoneticPr fontId="37" type="noConversion"/>
  </si>
  <si>
    <t>当年预算数</t>
    <phoneticPr fontId="37" type="noConversion"/>
  </si>
  <si>
    <t>小计</t>
    <phoneticPr fontId="37" type="noConversion"/>
  </si>
  <si>
    <t>债务还本支出</t>
    <phoneticPr fontId="37" type="noConversion"/>
  </si>
  <si>
    <t>一、机关工资福利支出</t>
    <phoneticPr fontId="37" type="noConversion"/>
  </si>
  <si>
    <t>二、机关商品和服务支出</t>
    <phoneticPr fontId="37" type="noConversion"/>
  </si>
  <si>
    <t>备注：</t>
    <phoneticPr fontId="37" type="noConversion"/>
  </si>
  <si>
    <t>三、机关资本性支出（一）</t>
    <phoneticPr fontId="37" type="noConversion"/>
  </si>
  <si>
    <t>四、机关资本性支出（二）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</si>
  <si>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</si>
  <si>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</si>
  <si>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</si>
  <si>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</si>
  <si>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</si>
  <si>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</si>
  <si>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</si>
  <si>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</si>
  <si>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</si>
  <si>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</si>
  <si>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</si>
  <si>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</si>
  <si>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</si>
  <si>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</si>
  <si>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</si>
  <si>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</si>
  <si>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</si>
  <si>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</si>
  <si>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</si>
  <si>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</si>
  <si>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</si>
  <si>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</si>
  <si>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</si>
  <si>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</si>
  <si>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</si>
  <si>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</si>
  <si>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</si>
  <si>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</si>
  <si>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</si>
  <si>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</si>
  <si>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</si>
  <si>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</si>
  <si>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</si>
  <si>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</si>
  <si>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</si>
  <si>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</si>
  <si>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</si>
  <si>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</si>
  <si>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</si>
  <si>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</si>
  <si>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</si>
  <si>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</si>
  <si>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</si>
  <si>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</si>
  <si>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</si>
  <si>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</si>
  <si>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</si>
  <si>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</si>
  <si>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</si>
  <si>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</si>
  <si>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</si>
  <si>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</si>
  <si>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</si>
  <si>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</si>
  <si>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</si>
  <si>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</si>
  <si>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</si>
  <si>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</si>
  <si>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</si>
  <si>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其他商品和服务支出</t>
    <phoneticPr fontId="37" type="noConversion"/>
  </si>
  <si>
    <t>项   目</t>
    <phoneticPr fontId="37" type="noConversion"/>
  </si>
  <si>
    <t>合   计</t>
    <phoneticPr fontId="37" type="noConversion"/>
  </si>
  <si>
    <t>合  计</t>
    <phoneticPr fontId="37" type="noConversion"/>
  </si>
  <si>
    <t xml:space="preserve">    消费税</t>
    <phoneticPr fontId="37" type="noConversion"/>
  </si>
  <si>
    <t xml:space="preserve">    消费税</t>
    <phoneticPr fontId="37" type="noConversion"/>
  </si>
  <si>
    <t>备注：考虑到2018年实行新的政府经济分类科目改革，2018年度预算公开时可暂不与上年数据比较。</t>
    <phoneticPr fontId="37" type="noConversion"/>
  </si>
  <si>
    <t>备注：考虑到2018年实行新的政府经济分类科目改革，2018年度预算公开时可暂不与上年数据比较。</t>
    <phoneticPr fontId="37" type="noConversion"/>
  </si>
  <si>
    <t>一、政府预算公开模板</t>
    <phoneticPr fontId="37" type="noConversion"/>
  </si>
  <si>
    <t>5、</t>
    <phoneticPr fontId="37" type="noConversion"/>
  </si>
  <si>
    <t>6、</t>
    <phoneticPr fontId="37" type="noConversion"/>
  </si>
  <si>
    <t>7、</t>
    <phoneticPr fontId="37" type="noConversion"/>
  </si>
  <si>
    <t>8、</t>
    <phoneticPr fontId="37" type="noConversion"/>
  </si>
  <si>
    <t>11、</t>
    <phoneticPr fontId="37" type="noConversion"/>
  </si>
  <si>
    <t>12、</t>
    <phoneticPr fontId="37" type="noConversion"/>
  </si>
  <si>
    <t>13、</t>
    <phoneticPr fontId="37" type="noConversion"/>
  </si>
  <si>
    <t>14、</t>
    <phoneticPr fontId="37" type="noConversion"/>
  </si>
  <si>
    <t>15、</t>
    <phoneticPr fontId="37" type="noConversion"/>
  </si>
  <si>
    <t>16、</t>
    <phoneticPr fontId="37" type="noConversion"/>
  </si>
  <si>
    <t>17、</t>
    <phoneticPr fontId="37" type="noConversion"/>
  </si>
  <si>
    <t>18、</t>
    <phoneticPr fontId="37" type="noConversion"/>
  </si>
  <si>
    <t>19、</t>
    <phoneticPr fontId="37" type="noConversion"/>
  </si>
  <si>
    <t>20、</t>
    <phoneticPr fontId="37" type="noConversion"/>
  </si>
  <si>
    <t>21、</t>
    <phoneticPr fontId="37" type="noConversion"/>
  </si>
  <si>
    <t>22、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</si>
  <si>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</si>
  <si>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</si>
  <si>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</si>
  <si>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十一、债务利息及费用支出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</si>
  <si>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</si>
  <si>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</si>
  <si>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</si>
  <si>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 xml:space="preserve">   上解收入</t>
    <phoneticPr fontId="37" type="noConversion"/>
  </si>
  <si>
    <t xml:space="preserve">    返还性收入</t>
    <phoneticPr fontId="37" type="noConversion"/>
  </si>
  <si>
    <t xml:space="preserve">    一般性转移支付收入</t>
    <phoneticPr fontId="37" type="noConversion"/>
  </si>
  <si>
    <t xml:space="preserve">    专项转移支付收入</t>
    <phoneticPr fontId="37" type="noConversion"/>
  </si>
  <si>
    <t xml:space="preserve">   债务转贷收入</t>
    <phoneticPr fontId="37" type="noConversion"/>
  </si>
  <si>
    <t>收入小计</t>
    <phoneticPr fontId="37" type="noConversion"/>
  </si>
  <si>
    <t>收入合计</t>
    <phoneticPr fontId="37" type="noConversion"/>
  </si>
  <si>
    <t>债务还本支出</t>
    <phoneticPr fontId="37" type="noConversion"/>
  </si>
  <si>
    <t xml:space="preserve">       返还性支出</t>
    <phoneticPr fontId="37" type="noConversion"/>
  </si>
  <si>
    <t xml:space="preserve">       一般性转移支付支出</t>
    <phoneticPr fontId="37" type="noConversion"/>
  </si>
  <si>
    <t xml:space="preserve">       专项转移支付支出</t>
    <phoneticPr fontId="37" type="noConversion"/>
  </si>
  <si>
    <t xml:space="preserve">   上解支出</t>
    <phoneticPr fontId="37" type="noConversion"/>
  </si>
  <si>
    <t>支出小计</t>
    <phoneticPr fontId="37" type="noConversion"/>
  </si>
  <si>
    <t>支出合计</t>
    <phoneticPr fontId="37" type="noConversion"/>
  </si>
  <si>
    <t>支出合计</t>
    <phoneticPr fontId="37" type="noConversion"/>
  </si>
  <si>
    <t xml:space="preserve">   上解支出</t>
    <phoneticPr fontId="37" type="noConversion"/>
  </si>
  <si>
    <t xml:space="preserve">   其中：××项目  …………</t>
    <phoneticPr fontId="37" type="noConversion"/>
  </si>
  <si>
    <t xml:space="preserve">      其中：××项目  …………</t>
    <phoneticPr fontId="37" type="noConversion"/>
  </si>
  <si>
    <t>非税收入</t>
    <phoneticPr fontId="37" type="noConversion"/>
  </si>
  <si>
    <t xml:space="preserve">      上级补助收入</t>
    <phoneticPr fontId="37" type="noConversion"/>
  </si>
  <si>
    <t xml:space="preserve">      下级上解收入</t>
    <phoneticPr fontId="37" type="noConversion"/>
  </si>
  <si>
    <t xml:space="preserve">      上年结余收入</t>
    <phoneticPr fontId="37" type="noConversion"/>
  </si>
  <si>
    <t xml:space="preserve">      调入资金</t>
    <phoneticPr fontId="37" type="noConversion"/>
  </si>
  <si>
    <t xml:space="preserve">      债务转贷收入 </t>
    <phoneticPr fontId="37" type="noConversion"/>
  </si>
  <si>
    <t xml:space="preserve">   政府性基金收入</t>
    <phoneticPr fontId="37" type="noConversion"/>
  </si>
  <si>
    <t xml:space="preserve">      港口建设费收入</t>
    <phoneticPr fontId="37" type="noConversion"/>
  </si>
  <si>
    <t xml:space="preserve">      国家电影事业发展专项资金收入</t>
    <phoneticPr fontId="37" type="noConversion"/>
  </si>
  <si>
    <t xml:space="preserve">      国有土地收益基金收入</t>
    <phoneticPr fontId="37" type="noConversion"/>
  </si>
  <si>
    <t xml:space="preserve">      农业土地开发资金收入</t>
    <phoneticPr fontId="37" type="noConversion"/>
  </si>
  <si>
    <t xml:space="preserve">      国有土地使用权出让收入</t>
    <phoneticPr fontId="37" type="noConversion"/>
  </si>
  <si>
    <t xml:space="preserve">      大中型水库库区基金收入</t>
    <phoneticPr fontId="37" type="noConversion"/>
  </si>
  <si>
    <t xml:space="preserve">      彩票公益金收入</t>
    <phoneticPr fontId="37" type="noConversion"/>
  </si>
  <si>
    <t xml:space="preserve">      城市基础设施配套费收入</t>
    <phoneticPr fontId="37" type="noConversion"/>
  </si>
  <si>
    <t xml:space="preserve">      小型水库移民扶助基金收入</t>
    <phoneticPr fontId="37" type="noConversion"/>
  </si>
  <si>
    <t xml:space="preserve">      国家重大水利工程建设基金收入</t>
    <phoneticPr fontId="37" type="noConversion"/>
  </si>
  <si>
    <t xml:space="preserve">      污水处理费收入</t>
    <phoneticPr fontId="37" type="noConversion"/>
  </si>
  <si>
    <t xml:space="preserve">      彩票发行机构和彩票销售机构的业务费用</t>
    <phoneticPr fontId="37" type="noConversion"/>
  </si>
  <si>
    <t xml:space="preserve">      其他政府性基金收入</t>
    <phoneticPr fontId="37" type="noConversion"/>
  </si>
  <si>
    <t>小计</t>
    <phoneticPr fontId="37" type="noConversion"/>
  </si>
  <si>
    <t>收入合计</t>
    <phoneticPr fontId="37" type="noConversion"/>
  </si>
  <si>
    <t>收入合计</t>
    <phoneticPr fontId="37" type="noConversion"/>
  </si>
  <si>
    <t xml:space="preserve">       其他金融国有资本经营预算支出</t>
    <phoneticPr fontId="37" type="noConversion"/>
  </si>
  <si>
    <t>支出小计</t>
    <phoneticPr fontId="37" type="noConversion"/>
  </si>
  <si>
    <t xml:space="preserve">    其中：职工基本医疗保险统筹基金</t>
    <phoneticPr fontId="37" type="noConversion"/>
  </si>
  <si>
    <t xml:space="preserve">          职工医疗保险个人账户基金</t>
    <phoneticPr fontId="37" type="noConversion"/>
  </si>
  <si>
    <t xml:space="preserve">          其他职工基本医疗保险基金支出</t>
    <phoneticPr fontId="37" type="noConversion"/>
  </si>
  <si>
    <t xml:space="preserve">    其中：城乡居民基本医疗保险基金医疗待遇支出</t>
    <phoneticPr fontId="37" type="noConversion"/>
  </si>
  <si>
    <t xml:space="preserve">          大病医疗保险支出</t>
    <phoneticPr fontId="37" type="noConversion"/>
  </si>
  <si>
    <t xml:space="preserve">          其他城乡居民基本医疗保险基金支出</t>
    <phoneticPr fontId="37" type="noConversion"/>
  </si>
  <si>
    <t xml:space="preserve">     其中：新型农村合作医疗基金医疗待遇支出</t>
    <phoneticPr fontId="37" type="noConversion"/>
  </si>
  <si>
    <t xml:space="preserve">           大病医疗保险支出</t>
    <phoneticPr fontId="37" type="noConversion"/>
  </si>
  <si>
    <t xml:space="preserve">           其他新型农村合作医疗基金支出</t>
    <phoneticPr fontId="37" type="noConversion"/>
  </si>
  <si>
    <t xml:space="preserve">     其中：城镇居民基本医疗保险基金医疗待遇支出</t>
    <phoneticPr fontId="37" type="noConversion"/>
  </si>
  <si>
    <t xml:space="preserve">           其他城镇居民基本医疗保险基金支出</t>
    <phoneticPr fontId="37" type="noConversion"/>
  </si>
  <si>
    <t xml:space="preserve">    其中：生育医疗费用支出</t>
    <phoneticPr fontId="37" type="noConversion"/>
  </si>
  <si>
    <t>金额</t>
    <phoneticPr fontId="37" type="noConversion"/>
  </si>
  <si>
    <t xml:space="preserve">   调入预算稳定调节基金</t>
    <phoneticPr fontId="37" type="noConversion"/>
  </si>
  <si>
    <t xml:space="preserve">   债券转贷收入</t>
    <phoneticPr fontId="37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</si>
  <si>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</si>
  <si>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</si>
  <si>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</si>
  <si>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</si>
  <si>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</si>
  <si>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</si>
  <si>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</si>
  <si>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</si>
  <si>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</si>
  <si>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</si>
  <si>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</si>
  <si>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</si>
  <si>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</si>
  <si>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</si>
  <si>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</si>
  <si>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</si>
  <si>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</si>
  <si>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</si>
  <si>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7" type="noConversion"/>
  </si>
  <si>
    <t>本年支出小计</t>
    <phoneticPr fontId="37" type="noConversion"/>
  </si>
  <si>
    <t>本年支出合计</t>
    <phoneticPr fontId="37" type="noConversion"/>
  </si>
  <si>
    <t xml:space="preserve">   调入预算稳定调节基金</t>
    <phoneticPr fontId="37" type="noConversion"/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</si>
  <si>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  <phoneticPr fontId="37" type="noConversion"/>
  </si>
  <si>
    <r>
      <t xml:space="preserve">       </t>
    </r>
    <r>
      <rPr>
        <sz val="11"/>
        <color indexed="8"/>
        <rFont val="宋体"/>
        <family val="3"/>
        <charset val="134"/>
      </rPr>
      <t>其中：保险费收入</t>
    </r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</si>
  <si>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财政补贴收入</t>
    </r>
    <phoneticPr fontId="37" type="noConversion"/>
  </si>
  <si>
    <t xml:space="preserve">          其他收入</t>
    <phoneticPr fontId="37" type="noConversion"/>
  </si>
  <si>
    <t xml:space="preserve">          动用上年结余收入</t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</si>
  <si>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利息收入</t>
    </r>
    <phoneticPr fontId="37" type="noConversion"/>
  </si>
  <si>
    <t xml:space="preserve">    其中：工伤保险待遇支出</t>
    <phoneticPr fontId="37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</si>
  <si>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7" type="noConversion"/>
  </si>
  <si>
    <t>附件1：</t>
    <phoneticPr fontId="37" type="noConversion"/>
  </si>
  <si>
    <t>地    区</t>
  </si>
  <si>
    <t>税收返还</t>
    <phoneticPr fontId="37" type="noConversion"/>
  </si>
  <si>
    <t>一般性转移支付</t>
  </si>
  <si>
    <t>专项转移支付</t>
  </si>
  <si>
    <t>附表1-8</t>
    <phoneticPr fontId="37" type="noConversion"/>
  </si>
  <si>
    <t xml:space="preserve">   其中：××项目  …………</t>
    <phoneticPr fontId="37" type="noConversion"/>
  </si>
  <si>
    <t>未落实到地区数</t>
    <phoneticPr fontId="37" type="noConversion"/>
  </si>
  <si>
    <t>附表1-22</t>
    <phoneticPr fontId="37" type="noConversion"/>
  </si>
  <si>
    <t>附表1-21</t>
    <phoneticPr fontId="37" type="noConversion"/>
  </si>
  <si>
    <t>附表1-20</t>
    <phoneticPr fontId="37" type="noConversion"/>
  </si>
  <si>
    <t>附表1-19</t>
    <phoneticPr fontId="37" type="noConversion"/>
  </si>
  <si>
    <t>附表1-18</t>
    <phoneticPr fontId="37" type="noConversion"/>
  </si>
  <si>
    <t>附表1-17</t>
    <phoneticPr fontId="37" type="noConversion"/>
  </si>
  <si>
    <t>附表1-16</t>
    <phoneticPr fontId="37" type="noConversion"/>
  </si>
  <si>
    <t>附表1-15</t>
    <phoneticPr fontId="37" type="noConversion"/>
  </si>
  <si>
    <t>附表1-14</t>
    <phoneticPr fontId="37" type="noConversion"/>
  </si>
  <si>
    <t>附表1-13</t>
    <phoneticPr fontId="37" type="noConversion"/>
  </si>
  <si>
    <t>附表1-12</t>
    <phoneticPr fontId="37" type="noConversion"/>
  </si>
  <si>
    <t>附表1-11</t>
    <phoneticPr fontId="37" type="noConversion"/>
  </si>
  <si>
    <t>附表1-10</t>
    <phoneticPr fontId="37" type="noConversion"/>
  </si>
  <si>
    <t>附表1-9</t>
    <phoneticPr fontId="37" type="noConversion"/>
  </si>
  <si>
    <t>9、</t>
    <phoneticPr fontId="98" type="noConversion"/>
  </si>
  <si>
    <t>10、</t>
    <phoneticPr fontId="37" type="noConversion"/>
  </si>
  <si>
    <t>23、</t>
    <phoneticPr fontId="37" type="noConversion"/>
  </si>
  <si>
    <t>2018年度一般公共预算收入预算表</t>
    <phoneticPr fontId="37" type="noConversion"/>
  </si>
  <si>
    <t>2018年度一般公共预算支出预算表</t>
    <phoneticPr fontId="37" type="noConversion"/>
  </si>
  <si>
    <t>2018年度本级一般公共预算收入预算表</t>
    <phoneticPr fontId="37" type="noConversion"/>
  </si>
  <si>
    <t>2018年度本级一般公共预算支出预算表</t>
    <phoneticPr fontId="37" type="noConversion"/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</si>
  <si>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</si>
  <si>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</si>
  <si>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</si>
  <si>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</si>
  <si>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</si>
  <si>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</si>
  <si>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</si>
  <si>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</si>
  <si>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</si>
  <si>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</si>
  <si>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</si>
  <si>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</si>
  <si>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</si>
  <si>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</si>
  <si>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</si>
  <si>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</si>
  <si>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</si>
  <si>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</si>
  <si>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</si>
  <si>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</si>
  <si>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</si>
  <si>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</si>
  <si>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</si>
  <si>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</si>
  <si>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</si>
  <si>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</si>
  <si>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</si>
  <si>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</si>
  <si>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</si>
  <si>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</si>
  <si>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</si>
  <si>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</si>
  <si>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</si>
  <si>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</si>
  <si>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</si>
  <si>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</si>
  <si>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</si>
  <si>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</si>
  <si>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</si>
  <si>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</si>
  <si>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</si>
  <si>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</si>
  <si>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</si>
  <si>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</si>
  <si>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</si>
  <si>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</si>
  <si>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</si>
  <si>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</si>
  <si>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</si>
  <si>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</si>
  <si>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</si>
  <si>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</si>
  <si>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</si>
  <si>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</si>
  <si>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</si>
  <si>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</si>
  <si>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</si>
  <si>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</si>
  <si>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</si>
  <si>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</si>
  <si>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</si>
  <si>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</si>
  <si>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</si>
  <si>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</si>
  <si>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</si>
  <si>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</si>
  <si>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</si>
  <si>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</si>
  <si>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</si>
  <si>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</si>
  <si>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</si>
  <si>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</si>
  <si>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</si>
  <si>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</si>
  <si>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</si>
  <si>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</si>
  <si>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</si>
  <si>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</si>
  <si>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</si>
  <si>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</si>
  <si>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</si>
  <si>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</si>
  <si>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</si>
  <si>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</si>
  <si>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</si>
  <si>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</si>
  <si>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</si>
  <si>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</si>
  <si>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</si>
  <si>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</si>
  <si>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</si>
  <si>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</si>
  <si>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</si>
  <si>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</si>
  <si>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</si>
  <si>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</si>
  <si>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</si>
  <si>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</si>
  <si>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</si>
  <si>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</si>
  <si>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</si>
  <si>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</si>
  <si>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</si>
  <si>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</si>
  <si>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</si>
  <si>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</si>
  <si>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</si>
  <si>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</si>
  <si>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</si>
  <si>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档案馆</t>
  </si>
  <si>
    <t xml:space="preserve">    其他档案事务支出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</si>
  <si>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</si>
  <si>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</si>
  <si>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</si>
  <si>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</si>
  <si>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专项业务</t>
  </si>
  <si>
    <t xml:space="preserve">    其他党委办公厅(室)及相关机构事务支出</t>
  </si>
  <si>
    <t xml:space="preserve">    其他组织事务支出</t>
  </si>
  <si>
    <t xml:space="preserve">    其他宣传事务支出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</si>
  <si>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</si>
  <si>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</si>
  <si>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</si>
  <si>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</si>
  <si>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</si>
  <si>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</si>
  <si>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</si>
  <si>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</si>
  <si>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</si>
  <si>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</si>
  <si>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</si>
  <si>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</si>
  <si>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</si>
  <si>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</si>
  <si>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</si>
  <si>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</si>
  <si>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</si>
  <si>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</si>
  <si>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</si>
  <si>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</si>
  <si>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</si>
  <si>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</si>
  <si>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</si>
  <si>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</si>
  <si>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</si>
  <si>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</si>
  <si>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</si>
  <si>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</si>
  <si>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</si>
  <si>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</si>
  <si>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</si>
  <si>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</si>
  <si>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</si>
  <si>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</si>
  <si>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</si>
  <si>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</si>
  <si>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</si>
  <si>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</si>
  <si>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</si>
  <si>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</si>
  <si>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</si>
  <si>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</si>
  <si>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</si>
  <si>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</si>
  <si>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</si>
  <si>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</si>
  <si>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</si>
  <si>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</si>
  <si>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</si>
  <si>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</si>
  <si>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</si>
  <si>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</si>
  <si>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</si>
  <si>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</si>
  <si>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  其他国防支出(项)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</si>
  <si>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</si>
  <si>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</si>
  <si>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</si>
  <si>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</si>
  <si>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</si>
  <si>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</si>
  <si>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</si>
  <si>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</si>
  <si>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</si>
  <si>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</si>
  <si>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</si>
  <si>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</si>
  <si>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</si>
  <si>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</si>
  <si>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</si>
  <si>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</si>
  <si>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</si>
  <si>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</si>
  <si>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</si>
  <si>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</si>
  <si>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</si>
  <si>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</si>
  <si>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</si>
  <si>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</si>
  <si>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</si>
  <si>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</si>
  <si>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</si>
  <si>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</si>
  <si>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</si>
  <si>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</si>
  <si>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</si>
  <si>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</si>
  <si>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</si>
  <si>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</si>
  <si>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</si>
  <si>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</si>
  <si>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</si>
  <si>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</si>
  <si>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</si>
  <si>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</si>
  <si>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</si>
  <si>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</si>
  <si>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</si>
  <si>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</si>
  <si>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</si>
  <si>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</si>
  <si>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</si>
  <si>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</si>
  <si>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</si>
  <si>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</si>
  <si>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</si>
  <si>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</si>
  <si>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</si>
  <si>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</si>
  <si>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</si>
  <si>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</si>
  <si>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</si>
  <si>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</si>
  <si>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</si>
  <si>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</si>
  <si>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</si>
  <si>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</si>
  <si>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</si>
  <si>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</si>
  <si>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</si>
  <si>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</si>
  <si>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</si>
  <si>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</si>
  <si>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</si>
  <si>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</si>
  <si>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</si>
  <si>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</si>
  <si>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</si>
  <si>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</si>
  <si>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</si>
  <si>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</si>
  <si>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</si>
  <si>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</si>
  <si>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</si>
  <si>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</si>
  <si>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其他教育管理事务支出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</si>
  <si>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</si>
  <si>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</si>
  <si>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</si>
  <si>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</si>
  <si>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</si>
  <si>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</si>
  <si>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</si>
  <si>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</si>
  <si>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</si>
  <si>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</si>
  <si>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</si>
  <si>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</si>
  <si>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</si>
  <si>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</si>
  <si>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</si>
  <si>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</si>
  <si>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</si>
  <si>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</si>
  <si>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</si>
  <si>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</si>
  <si>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</si>
  <si>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</si>
  <si>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</si>
  <si>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</si>
  <si>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</si>
  <si>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</si>
  <si>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</si>
  <si>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特殊学校教育</t>
  </si>
  <si>
    <t xml:space="preserve">    工读学校教育</t>
  </si>
  <si>
    <t xml:space="preserve">    其他特殊教育支出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</si>
  <si>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</si>
  <si>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</si>
  <si>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</si>
  <si>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</si>
  <si>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</si>
  <si>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</si>
  <si>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</si>
  <si>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</si>
  <si>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</si>
  <si>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</si>
  <si>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</si>
  <si>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  其他教育支出(项)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</si>
  <si>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</si>
  <si>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</si>
  <si>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</si>
  <si>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</si>
  <si>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</si>
  <si>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</si>
  <si>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</si>
  <si>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</si>
  <si>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</si>
  <si>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</si>
  <si>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</si>
  <si>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</si>
  <si>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</si>
  <si>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</si>
  <si>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</si>
  <si>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</si>
  <si>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</si>
  <si>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</si>
  <si>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</si>
  <si>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</si>
  <si>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</si>
  <si>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</si>
  <si>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</si>
  <si>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</si>
  <si>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</si>
  <si>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</si>
  <si>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</si>
  <si>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</si>
  <si>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</si>
  <si>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</si>
  <si>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</si>
  <si>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</si>
  <si>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</si>
  <si>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</si>
  <si>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</si>
  <si>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</si>
  <si>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</si>
  <si>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</si>
  <si>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</si>
  <si>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</si>
  <si>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</si>
  <si>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</si>
  <si>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</si>
  <si>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</si>
  <si>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</si>
  <si>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</si>
  <si>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</si>
  <si>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</si>
  <si>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</si>
  <si>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</si>
  <si>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</si>
  <si>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</si>
  <si>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</si>
  <si>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</si>
  <si>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</si>
  <si>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</si>
  <si>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</si>
  <si>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</si>
  <si>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</si>
  <si>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</si>
  <si>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</si>
  <si>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</si>
  <si>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</si>
  <si>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</si>
  <si>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</si>
  <si>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</si>
  <si>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</si>
  <si>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</si>
  <si>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</si>
  <si>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</si>
  <si>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</si>
  <si>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</si>
  <si>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</si>
  <si>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</si>
  <si>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</si>
  <si>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</si>
  <si>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</si>
  <si>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</si>
  <si>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</si>
  <si>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</si>
  <si>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</si>
  <si>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</si>
  <si>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</si>
  <si>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</si>
  <si>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</si>
  <si>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</si>
  <si>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</si>
  <si>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</si>
  <si>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</si>
  <si>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</si>
  <si>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</si>
  <si>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</si>
  <si>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</si>
  <si>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</si>
  <si>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</si>
  <si>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</si>
  <si>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</si>
  <si>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</si>
  <si>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</si>
  <si>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</si>
  <si>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</si>
  <si>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用一般公共预算补充基金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</si>
  <si>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</si>
  <si>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</si>
  <si>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</si>
  <si>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</si>
  <si>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</si>
  <si>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</si>
  <si>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</si>
  <si>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</si>
  <si>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</si>
  <si>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</si>
  <si>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</si>
  <si>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</si>
  <si>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</si>
  <si>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</si>
  <si>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</si>
  <si>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</si>
  <si>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</si>
  <si>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</si>
  <si>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</si>
  <si>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</si>
  <si>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</si>
  <si>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</si>
  <si>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</si>
  <si>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</si>
  <si>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</si>
  <si>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</si>
  <si>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</si>
  <si>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</si>
  <si>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</si>
  <si>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</si>
  <si>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</si>
  <si>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</si>
  <si>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</si>
  <si>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</si>
  <si>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</si>
  <si>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</si>
  <si>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</si>
  <si>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</si>
  <si>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</si>
  <si>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</si>
  <si>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</si>
  <si>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</si>
  <si>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</si>
  <si>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</si>
  <si>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</si>
  <si>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</si>
  <si>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</si>
  <si>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</si>
  <si>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</si>
  <si>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</si>
  <si>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城市最低生活保障金支出</t>
  </si>
  <si>
    <t xml:space="preserve">    农村最低生活保障金支出</t>
  </si>
  <si>
    <t xml:space="preserve">    临时救助支出</t>
  </si>
  <si>
    <t xml:space="preserve">    流浪乞讨人员救助支出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</si>
  <si>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</si>
  <si>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</si>
  <si>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</si>
  <si>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</si>
  <si>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</si>
  <si>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其他城市生活救助</t>
  </si>
  <si>
    <t xml:space="preserve">    其他农村生活救助</t>
  </si>
  <si>
    <t xml:space="preserve">  财政对基本养老保险基金的补助</t>
    <phoneticPr fontId="37" type="noConversion"/>
  </si>
  <si>
    <t xml:space="preserve">    财政对城乡居民基本养老保险基金的补助</t>
    <phoneticPr fontId="37" type="noConversion"/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</si>
  <si>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</si>
  <si>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</si>
  <si>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</si>
  <si>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</si>
  <si>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</si>
  <si>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</si>
  <si>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</si>
  <si>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</si>
  <si>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</si>
  <si>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</si>
  <si>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</si>
  <si>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</si>
  <si>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</si>
  <si>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</si>
  <si>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</si>
  <si>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</si>
  <si>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</si>
  <si>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</si>
  <si>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</si>
  <si>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</si>
  <si>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</si>
  <si>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</si>
  <si>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</si>
  <si>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</si>
  <si>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</si>
  <si>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</si>
  <si>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</si>
  <si>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</si>
  <si>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</si>
  <si>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</si>
  <si>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</si>
  <si>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</si>
  <si>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</si>
  <si>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</si>
  <si>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</si>
  <si>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</si>
  <si>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</si>
  <si>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</si>
  <si>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</si>
  <si>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</si>
  <si>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</si>
  <si>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</si>
  <si>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</si>
  <si>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</si>
  <si>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</si>
  <si>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</si>
  <si>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</si>
  <si>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</si>
  <si>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</si>
  <si>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</si>
  <si>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</si>
  <si>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</si>
  <si>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</si>
  <si>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</si>
  <si>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</si>
  <si>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  <phoneticPr fontId="37" type="noConversion"/>
  </si>
  <si>
    <t xml:space="preserve">    公务员医疗补助</t>
    <phoneticPr fontId="37" type="noConversion"/>
  </si>
  <si>
    <t xml:space="preserve">  财政对基本医疗保险基金的补助</t>
    <phoneticPr fontId="37" type="noConversion"/>
  </si>
  <si>
    <t xml:space="preserve">    财政对新型农村合作医疗基金的补助</t>
    <phoneticPr fontId="37" type="noConversion"/>
  </si>
  <si>
    <t xml:space="preserve">  医疗救助</t>
    <phoneticPr fontId="37" type="noConversion"/>
  </si>
  <si>
    <t xml:space="preserve">    城乡医疗救助</t>
    <phoneticPr fontId="37" type="noConversion"/>
  </si>
  <si>
    <t xml:space="preserve">  优抚对象医疗</t>
    <phoneticPr fontId="37" type="noConversion"/>
  </si>
  <si>
    <t xml:space="preserve">    优抚对象医疗补助</t>
    <phoneticPr fontId="37" type="noConversion"/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</si>
  <si>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</si>
  <si>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</si>
  <si>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</si>
  <si>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</si>
  <si>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</si>
  <si>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</si>
  <si>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</si>
  <si>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</si>
  <si>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</si>
  <si>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</si>
  <si>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</si>
  <si>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</si>
  <si>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</si>
  <si>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</si>
  <si>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</si>
  <si>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</si>
  <si>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</si>
  <si>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</si>
  <si>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</si>
  <si>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</si>
  <si>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</si>
  <si>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</si>
  <si>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</si>
  <si>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</si>
  <si>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</si>
  <si>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</si>
  <si>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</si>
  <si>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</si>
  <si>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</si>
  <si>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</si>
  <si>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</si>
  <si>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</si>
  <si>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</si>
  <si>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</si>
  <si>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</si>
  <si>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</si>
  <si>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</si>
  <si>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</si>
  <si>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</si>
  <si>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</si>
  <si>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</si>
  <si>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</si>
  <si>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</si>
  <si>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</si>
  <si>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</si>
  <si>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</si>
  <si>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</si>
  <si>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</si>
  <si>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</si>
  <si>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</si>
  <si>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</si>
  <si>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</si>
  <si>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</si>
  <si>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</si>
  <si>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</si>
  <si>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</si>
  <si>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</si>
  <si>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</si>
  <si>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</si>
  <si>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</si>
  <si>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</si>
  <si>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</si>
  <si>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</si>
  <si>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</si>
  <si>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</si>
  <si>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</si>
  <si>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</si>
  <si>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</si>
  <si>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</si>
  <si>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</si>
  <si>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</si>
  <si>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</si>
  <si>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</si>
  <si>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</si>
  <si>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</si>
  <si>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</si>
  <si>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</si>
  <si>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</si>
  <si>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</si>
  <si>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</si>
  <si>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</si>
  <si>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</si>
  <si>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</si>
  <si>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</si>
  <si>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</si>
  <si>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</si>
  <si>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</si>
  <si>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</si>
  <si>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</si>
  <si>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</si>
  <si>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</si>
  <si>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国有土地使用权出让收入及对应专项债务收入安排的支出</t>
    <phoneticPr fontId="37" type="noConversion"/>
  </si>
  <si>
    <t xml:space="preserve">    其他国有土地使用权出让收入安排的支出</t>
    <phoneticPr fontId="37" type="noConversion"/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</si>
  <si>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</si>
  <si>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</si>
  <si>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</si>
  <si>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</si>
  <si>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</si>
  <si>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</si>
  <si>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</si>
  <si>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</si>
  <si>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</si>
  <si>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</si>
  <si>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</si>
  <si>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</si>
  <si>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</si>
  <si>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</si>
  <si>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</si>
  <si>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</si>
  <si>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</si>
  <si>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</si>
  <si>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</si>
  <si>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</si>
  <si>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</si>
  <si>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</si>
  <si>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</si>
  <si>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</si>
  <si>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</si>
  <si>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</si>
  <si>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</si>
  <si>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</si>
  <si>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</si>
  <si>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</si>
  <si>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</si>
  <si>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</si>
  <si>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</si>
  <si>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</si>
  <si>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</si>
  <si>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</si>
  <si>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</si>
  <si>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</si>
  <si>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</si>
  <si>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</si>
  <si>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</si>
  <si>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</si>
  <si>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</si>
  <si>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</si>
  <si>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</si>
  <si>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</si>
  <si>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</si>
  <si>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</si>
  <si>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</si>
  <si>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</si>
  <si>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</si>
  <si>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</si>
  <si>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</si>
  <si>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</si>
  <si>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</si>
  <si>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</si>
  <si>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</si>
  <si>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</si>
  <si>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</si>
  <si>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</si>
  <si>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</si>
  <si>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</si>
  <si>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</si>
  <si>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</si>
  <si>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</si>
  <si>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</si>
  <si>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</si>
  <si>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</si>
  <si>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</si>
  <si>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</si>
  <si>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</si>
  <si>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</si>
  <si>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</si>
  <si>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</si>
  <si>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</si>
  <si>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</si>
  <si>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</si>
  <si>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</si>
  <si>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</si>
  <si>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</si>
  <si>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</si>
  <si>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</si>
  <si>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</si>
  <si>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</si>
  <si>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</si>
  <si>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</si>
  <si>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</si>
  <si>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</si>
  <si>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</si>
  <si>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</si>
  <si>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</si>
  <si>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</si>
  <si>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</si>
  <si>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</si>
  <si>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</si>
  <si>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</si>
  <si>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</si>
  <si>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</si>
  <si>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</si>
  <si>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</si>
  <si>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</si>
  <si>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</si>
  <si>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</si>
  <si>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</si>
  <si>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</si>
  <si>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</si>
  <si>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</si>
  <si>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</si>
  <si>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</si>
  <si>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</si>
  <si>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</si>
  <si>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</si>
  <si>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</si>
  <si>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国家重大水利工程建设基金及对应专项债务收入</t>
    <phoneticPr fontId="37" type="noConversion"/>
  </si>
  <si>
    <t xml:space="preserve">    其他重大水利工程建设基金支出</t>
    <phoneticPr fontId="37" type="noConversion"/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</si>
  <si>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</si>
  <si>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</si>
  <si>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</si>
  <si>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</si>
  <si>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</si>
  <si>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</si>
  <si>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</si>
  <si>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</si>
  <si>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</si>
  <si>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</si>
  <si>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</si>
  <si>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</si>
  <si>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</si>
  <si>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</si>
  <si>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</si>
  <si>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</si>
  <si>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</si>
  <si>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</si>
  <si>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</si>
  <si>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</si>
  <si>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</si>
  <si>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</si>
  <si>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</si>
  <si>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</si>
  <si>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</si>
  <si>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</si>
  <si>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</si>
  <si>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</si>
  <si>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</si>
  <si>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</si>
  <si>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</si>
  <si>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</si>
  <si>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</si>
  <si>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</si>
  <si>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</si>
  <si>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</si>
  <si>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</si>
  <si>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</si>
  <si>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</si>
  <si>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</si>
  <si>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</si>
  <si>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</si>
  <si>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</si>
  <si>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</si>
  <si>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</si>
  <si>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</si>
  <si>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</si>
  <si>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</si>
  <si>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</si>
  <si>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</si>
  <si>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</si>
  <si>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</si>
  <si>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</si>
  <si>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</si>
  <si>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</si>
  <si>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</si>
  <si>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</si>
  <si>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</si>
  <si>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</si>
  <si>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</si>
  <si>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</si>
  <si>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</si>
  <si>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</si>
  <si>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</si>
  <si>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</si>
  <si>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</si>
  <si>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</si>
  <si>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</si>
  <si>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</si>
  <si>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</si>
  <si>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</si>
  <si>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</si>
  <si>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</si>
  <si>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</si>
  <si>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</si>
  <si>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</si>
  <si>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</si>
  <si>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</si>
  <si>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</si>
  <si>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</si>
  <si>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</si>
  <si>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</si>
  <si>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</si>
  <si>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</si>
  <si>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</si>
  <si>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</si>
  <si>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</si>
  <si>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</si>
  <si>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</si>
  <si>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</si>
  <si>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</si>
  <si>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</si>
  <si>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</si>
  <si>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</si>
  <si>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</si>
  <si>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</si>
  <si>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</si>
  <si>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</si>
  <si>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</si>
  <si>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</si>
  <si>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</si>
  <si>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</si>
  <si>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</si>
  <si>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</si>
  <si>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</si>
  <si>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</si>
  <si>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</si>
  <si>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</si>
  <si>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</si>
  <si>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</si>
  <si>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</si>
  <si>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</si>
  <si>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</si>
  <si>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</si>
  <si>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</si>
  <si>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</si>
  <si>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</si>
  <si>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</si>
  <si>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</si>
  <si>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</si>
  <si>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</si>
  <si>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</si>
  <si>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</si>
  <si>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</si>
  <si>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</si>
  <si>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</si>
  <si>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</si>
  <si>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</si>
  <si>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</si>
  <si>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</si>
  <si>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</si>
  <si>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</si>
  <si>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</si>
  <si>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</si>
  <si>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</si>
  <si>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</si>
  <si>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</si>
  <si>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</si>
  <si>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</si>
  <si>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</si>
  <si>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</si>
  <si>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</si>
  <si>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</si>
  <si>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</si>
  <si>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</si>
  <si>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</si>
  <si>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</si>
  <si>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</si>
  <si>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</si>
  <si>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</si>
  <si>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</si>
  <si>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</si>
  <si>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</si>
  <si>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</si>
  <si>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</si>
  <si>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</si>
  <si>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</si>
  <si>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</si>
  <si>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</si>
  <si>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</si>
  <si>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</si>
  <si>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</si>
  <si>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</si>
  <si>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</si>
  <si>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</si>
  <si>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</si>
  <si>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</si>
  <si>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</si>
  <si>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</si>
  <si>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</si>
  <si>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</si>
  <si>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</si>
  <si>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</si>
  <si>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</si>
  <si>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</si>
  <si>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</si>
  <si>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</si>
  <si>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</si>
  <si>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</si>
  <si>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</si>
  <si>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</si>
  <si>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</si>
  <si>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</si>
  <si>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</si>
  <si>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</si>
  <si>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</si>
  <si>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</si>
  <si>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</si>
  <si>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</si>
  <si>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</si>
  <si>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</si>
  <si>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</si>
  <si>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</si>
  <si>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</si>
  <si>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</si>
  <si>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</si>
  <si>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</si>
  <si>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</si>
  <si>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</si>
  <si>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</si>
  <si>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</si>
  <si>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</si>
  <si>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</si>
  <si>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</si>
  <si>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</si>
  <si>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</si>
  <si>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</si>
  <si>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</si>
  <si>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</si>
  <si>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</si>
  <si>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</si>
  <si>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</si>
  <si>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</si>
  <si>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</si>
  <si>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</si>
  <si>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</si>
  <si>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</si>
  <si>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</si>
  <si>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</si>
  <si>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</si>
  <si>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</si>
  <si>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</si>
  <si>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</si>
  <si>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</si>
  <si>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</si>
  <si>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</si>
  <si>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</si>
  <si>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</si>
  <si>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</si>
  <si>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</si>
  <si>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</si>
  <si>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</si>
  <si>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</si>
  <si>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</si>
  <si>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</si>
  <si>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</si>
  <si>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</si>
  <si>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</si>
  <si>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</si>
  <si>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</si>
  <si>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</si>
  <si>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</si>
  <si>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</si>
  <si>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</si>
  <si>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</si>
  <si>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</si>
  <si>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</si>
  <si>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</si>
  <si>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</si>
  <si>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</si>
  <si>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</si>
  <si>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</si>
  <si>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</si>
  <si>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</si>
  <si>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</si>
  <si>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</si>
  <si>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</si>
  <si>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</si>
  <si>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</si>
  <si>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</si>
  <si>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</si>
  <si>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</si>
  <si>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</si>
  <si>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</si>
  <si>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</si>
  <si>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</si>
  <si>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</si>
  <si>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</si>
  <si>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</si>
  <si>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</si>
  <si>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</si>
  <si>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</si>
  <si>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</si>
  <si>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</si>
  <si>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</si>
  <si>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</si>
  <si>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</si>
  <si>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</si>
  <si>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</si>
  <si>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</si>
  <si>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</si>
  <si>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</si>
  <si>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</si>
  <si>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</si>
  <si>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</si>
  <si>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预备费</t>
    <phoneticPr fontId="37" type="noConversion"/>
  </si>
  <si>
    <t xml:space="preserve">  预备费</t>
    <phoneticPr fontId="37" type="noConversion"/>
  </si>
  <si>
    <t xml:space="preserve">    预备费</t>
    <phoneticPr fontId="37" type="noConversion"/>
  </si>
  <si>
    <t xml:space="preserve">    其他支出(项)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</si>
  <si>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</si>
  <si>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</si>
  <si>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</si>
  <si>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</si>
  <si>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</si>
  <si>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</si>
  <si>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</si>
  <si>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</si>
  <si>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</si>
  <si>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</si>
  <si>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</si>
  <si>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</si>
  <si>
    <t xml:space="preserve">  其中：福建兴田城市建设投资有限责任公司</t>
    <phoneticPr fontId="37" type="noConversion"/>
  </si>
  <si>
    <t>大田县商业总公司</t>
  </si>
  <si>
    <t>大田县国有资产投资经营有限责任公司</t>
  </si>
  <si>
    <t>大田县饮食服务公司</t>
  </si>
  <si>
    <t>福建省大田县粮食购销有限公司</t>
  </si>
  <si>
    <t>大田县赤头板国有林场</t>
  </si>
  <si>
    <t>2018年度本级国有资本经营收入预算表</t>
    <phoneticPr fontId="37" type="noConversion"/>
  </si>
  <si>
    <t>2018年度本级国有资本经营支出预算表</t>
    <phoneticPr fontId="37" type="noConversion"/>
  </si>
  <si>
    <t>2018年度本级社会保险基金预算收入表</t>
    <phoneticPr fontId="37" type="noConversion"/>
  </si>
  <si>
    <t>2018年度本级社会保险基金预算支出表</t>
    <phoneticPr fontId="37" type="noConversion"/>
  </si>
  <si>
    <t>2018年度本级一般公共预算支出经济分类情况表</t>
    <phoneticPr fontId="37" type="noConversion"/>
  </si>
  <si>
    <t>2018年度本级一般公共预算基本支出经济分类情况表</t>
    <phoneticPr fontId="37" type="noConversion"/>
  </si>
  <si>
    <t>2018年度一般公共预算对下税收返还和转移支付预算表（分项目）</t>
    <phoneticPr fontId="37" type="noConversion"/>
  </si>
  <si>
    <t>2018年度一般公共预算对下税收返还和转移支付预算表（分地区）</t>
    <phoneticPr fontId="37" type="noConversion"/>
  </si>
  <si>
    <t>2018年度本级一般公共预算“三公”经费支出预算表</t>
    <phoneticPr fontId="37" type="noConversion"/>
  </si>
  <si>
    <t>2018年度本级政府性基金收入预算表</t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</si>
  <si>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国有土地使用权出让金支出</t>
    </r>
    <phoneticPr fontId="37" type="noConversion"/>
  </si>
  <si>
    <t xml:space="preserve">    土地开发支出（国有土地使用权出让收入安排的支出）</t>
    <phoneticPr fontId="37" type="noConversion"/>
  </si>
  <si>
    <t xml:space="preserve">  城市公用事业附加安排的支出</t>
    <phoneticPr fontId="37" type="noConversion"/>
  </si>
  <si>
    <t xml:space="preserve">    城市公共设施（城市公用事业附加安排的支出）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</si>
  <si>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其他国有土地收益基金支出</t>
    </r>
    <phoneticPr fontId="37" type="noConversion"/>
  </si>
  <si>
    <t xml:space="preserve">    其他国有土地收益基金支出</t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</si>
  <si>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城市基础设施配套费安排的支出</t>
    </r>
    <phoneticPr fontId="37" type="noConversion"/>
  </si>
  <si>
    <t xml:space="preserve">    城市公共设施（城市基础设施配套费安排的支出）</t>
  </si>
  <si>
    <t xml:space="preserve">   新型墙体材料专项基金支出</t>
    <phoneticPr fontId="37" type="noConversion"/>
  </si>
  <si>
    <r>
      <t xml:space="preserve">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其他新型墙体材料专项基金支出</t>
    </r>
    <phoneticPr fontId="37" type="noConversion"/>
  </si>
  <si>
    <t xml:space="preserve">  彩票公益金安排的支出</t>
    <phoneticPr fontId="37" type="noConversion"/>
  </si>
  <si>
    <t xml:space="preserve">    用于社会福利的彩票公益金支出</t>
  </si>
  <si>
    <t xml:space="preserve">    用于体育事业的彩票公益金支出</t>
  </si>
  <si>
    <t xml:space="preserve">  其他支出</t>
    <phoneticPr fontId="37" type="noConversion"/>
  </si>
  <si>
    <t xml:space="preserve">    其他支出</t>
    <phoneticPr fontId="37" type="noConversion"/>
  </si>
  <si>
    <t>2018年度本级政府性基金支出预算表</t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</si>
  <si>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  用于残疾人事业的彩票公益金支出</t>
    </r>
    <phoneticPr fontId="37" type="noConversion"/>
  </si>
  <si>
    <t xml:space="preserve">   移民补助</t>
    <phoneticPr fontId="37" type="noConversion"/>
  </si>
  <si>
    <t xml:space="preserve">  大中型水库移民后期扶持基金支出</t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</si>
  <si>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  用于教育事业的彩票公益金支出</t>
    </r>
    <phoneticPr fontId="37" type="noConversion"/>
  </si>
  <si>
    <t>2018年度政府性基金转移支付预算表</t>
    <phoneticPr fontId="37" type="noConversion"/>
  </si>
  <si>
    <t>2018年度政府性基金收入预算表</t>
    <phoneticPr fontId="37" type="noConversion"/>
  </si>
  <si>
    <t>2018年度政府性基金支出预算表</t>
    <phoneticPr fontId="37" type="noConversion"/>
  </si>
  <si>
    <t>2018年度国有资本经营收入预算表</t>
    <phoneticPr fontId="37" type="noConversion"/>
  </si>
  <si>
    <t>2018年度国有资本经营支出预算表</t>
    <phoneticPr fontId="37" type="noConversion"/>
  </si>
  <si>
    <t>2018年度社会保险基金预算收入表</t>
    <phoneticPr fontId="69" type="noConversion"/>
  </si>
  <si>
    <t>2018年度社会保险基金预算支出表</t>
    <phoneticPr fontId="69" type="noConversion"/>
  </si>
  <si>
    <t>上年预算数</t>
    <phoneticPr fontId="37" type="noConversion"/>
  </si>
  <si>
    <t>当年预算数为上年预算数的％</t>
    <phoneticPr fontId="37" type="noConversion"/>
  </si>
  <si>
    <t>上年执行数</t>
    <phoneticPr fontId="37" type="noConversion"/>
  </si>
  <si>
    <t>当年预算数为上年执行数的％</t>
    <phoneticPr fontId="37" type="noConversion"/>
  </si>
  <si>
    <t>备注</t>
    <phoneticPr fontId="37" type="noConversion"/>
  </si>
  <si>
    <t>备注</t>
    <phoneticPr fontId="37" type="noConversion"/>
  </si>
  <si>
    <t>附表1-1：2018年度一般公共预算收入预算表</t>
  </si>
  <si>
    <t>附表1-2：2018年度一般公共预算支出预算表</t>
  </si>
  <si>
    <t>附表1-3：2018年度本级一般公共预算收入预算表</t>
  </si>
  <si>
    <t>附表1-4：2018年度本级一般公共预算支出预算表</t>
  </si>
  <si>
    <t>附表1-5：2018年度本级一般公共预算支出经济分类情况表</t>
  </si>
  <si>
    <t>附表1-6：2018年度本级一般公共预算基本支出经济分类情况表</t>
  </si>
  <si>
    <t>附表1-7：2018年度一般公共预算对下税收返还和转移支付预算表（分项目）</t>
  </si>
  <si>
    <t>附表1-8：2018年度一般公共预算对下税收返还和转移支付预算表（分地区）</t>
  </si>
  <si>
    <t>附表1-9：2018年度本级一般公共预算“三公”经费支出预算表</t>
  </si>
  <si>
    <t>附表1-10：2018年度政府性基金收入预算表</t>
  </si>
  <si>
    <t>附表1-11：2018年度政府性基金支出预算表</t>
  </si>
  <si>
    <t>附表1-12：2018年度本级政府性基金收入预算表</t>
  </si>
  <si>
    <t>附表1-13：2018年度本级政府性基金支出预算表</t>
  </si>
  <si>
    <t>附表1-14：2018年度政府性基金转移支付预算表</t>
  </si>
  <si>
    <t>附表1-15：2018年度国有资本经营收入预算表</t>
  </si>
  <si>
    <t>附表1-16：2018年度国有资本经营支出预算表</t>
  </si>
  <si>
    <t>附表1-17：2018年度本级国有资本经营收入预算表</t>
  </si>
  <si>
    <t>附表1-18：2018年度本级国有资本经营支出预算表</t>
  </si>
  <si>
    <t>附表1-19：2018年度社会保险基金预算收入表</t>
  </si>
  <si>
    <t>附表1-20：2018年度社会保险基金预算支出表</t>
  </si>
  <si>
    <t>附表1-21：2018年度本级社会保险基金预算收入表</t>
  </si>
  <si>
    <t>附表1-22：2018年度本级社会保险基金预算支出表</t>
  </si>
  <si>
    <t>附表1-23：2018年度本级财政专项资金管理清单目录</t>
  </si>
  <si>
    <t>均溪镇</t>
    <phoneticPr fontId="37" type="noConversion"/>
  </si>
  <si>
    <t>华兴镇</t>
    <phoneticPr fontId="37" type="noConversion"/>
  </si>
  <si>
    <t>石牌镇</t>
    <phoneticPr fontId="37" type="noConversion"/>
  </si>
  <si>
    <t>吴山镇</t>
    <phoneticPr fontId="37" type="noConversion"/>
  </si>
  <si>
    <t>屏山乡</t>
    <phoneticPr fontId="37" type="noConversion"/>
  </si>
  <si>
    <t>济阳乡</t>
    <phoneticPr fontId="37" type="noConversion"/>
  </si>
  <si>
    <t>谢洋乡</t>
    <phoneticPr fontId="37" type="noConversion"/>
  </si>
  <si>
    <t>武陵乡</t>
    <phoneticPr fontId="37" type="noConversion"/>
  </si>
  <si>
    <t>上京镇</t>
    <phoneticPr fontId="37" type="noConversion"/>
  </si>
  <si>
    <t>桃源镇</t>
    <phoneticPr fontId="37" type="noConversion"/>
  </si>
  <si>
    <t>太华镇</t>
    <phoneticPr fontId="37" type="noConversion"/>
  </si>
  <si>
    <t>建设镇</t>
    <phoneticPr fontId="37" type="noConversion"/>
  </si>
  <si>
    <t>广平镇</t>
    <phoneticPr fontId="37" type="noConversion"/>
  </si>
  <si>
    <t>奇韬镇</t>
    <phoneticPr fontId="37" type="noConversion"/>
  </si>
  <si>
    <t>文江镇</t>
    <phoneticPr fontId="37" type="noConversion"/>
  </si>
  <si>
    <t>梅山镇</t>
    <phoneticPr fontId="37" type="noConversion"/>
  </si>
  <si>
    <t>前坪乡</t>
    <phoneticPr fontId="37" type="noConversion"/>
  </si>
  <si>
    <t>湖美乡</t>
    <phoneticPr fontId="37" type="noConversion"/>
  </si>
  <si>
    <t>华兴镇</t>
    <phoneticPr fontId="37" type="noConversion"/>
  </si>
  <si>
    <t>石牌镇</t>
    <phoneticPr fontId="37" type="noConversion"/>
  </si>
  <si>
    <t>吴山镇</t>
    <phoneticPr fontId="37" type="noConversion"/>
  </si>
  <si>
    <t>谢洋乡</t>
    <phoneticPr fontId="37" type="noConversion"/>
  </si>
  <si>
    <t>武陵乡</t>
    <phoneticPr fontId="37" type="noConversion"/>
  </si>
  <si>
    <t>上京镇</t>
    <phoneticPr fontId="37" type="noConversion"/>
  </si>
  <si>
    <t>桃源镇</t>
    <phoneticPr fontId="37" type="noConversion"/>
  </si>
  <si>
    <t>太华镇</t>
    <phoneticPr fontId="37" type="noConversion"/>
  </si>
  <si>
    <t>建设镇</t>
    <phoneticPr fontId="37" type="noConversion"/>
  </si>
  <si>
    <t>广平镇</t>
    <phoneticPr fontId="37" type="noConversion"/>
  </si>
  <si>
    <t>奇韬镇</t>
    <phoneticPr fontId="37" type="noConversion"/>
  </si>
  <si>
    <t>文江镇</t>
    <phoneticPr fontId="37" type="noConversion"/>
  </si>
  <si>
    <t>梅山镇</t>
    <phoneticPr fontId="37" type="noConversion"/>
  </si>
  <si>
    <t>前坪乡</t>
    <phoneticPr fontId="37" type="noConversion"/>
  </si>
  <si>
    <t>湖美乡</t>
    <phoneticPr fontId="37" type="noConversion"/>
  </si>
  <si>
    <t>2018年度政府性基金转移支付预算数为零。</t>
    <phoneticPr fontId="37" type="noConversion"/>
  </si>
  <si>
    <t>2018年度大田县政府预算情况</t>
    <phoneticPr fontId="37" type="noConversion"/>
  </si>
  <si>
    <t>附表1-23</t>
    <phoneticPr fontId="37" type="noConversion"/>
  </si>
  <si>
    <t>××年度本级财政专项资金管理清单目录</t>
    <phoneticPr fontId="37" type="noConversion"/>
  </si>
  <si>
    <t>单位：万元</t>
    <phoneticPr fontId="37" type="noConversion"/>
  </si>
  <si>
    <t>类级科目名称/专项资金立项名称</t>
  </si>
  <si>
    <t>资金主管部门</t>
    <phoneticPr fontId="37" type="noConversion"/>
  </si>
  <si>
    <t>当年预算安排金额</t>
    <phoneticPr fontId="37" type="noConversion"/>
  </si>
  <si>
    <t>其中：</t>
    <phoneticPr fontId="37" type="noConversion"/>
  </si>
  <si>
    <t>公共财政预算</t>
    <phoneticPr fontId="37" type="noConversion"/>
  </si>
  <si>
    <t>政府性基金预算</t>
    <phoneticPr fontId="37" type="noConversion"/>
  </si>
  <si>
    <t>其中：××专项资金项目……………</t>
    <phoneticPr fontId="37" type="noConversion"/>
  </si>
  <si>
    <t>二、公共安全支出</t>
    <phoneticPr fontId="37" type="noConversion"/>
  </si>
  <si>
    <t>三、教育支出</t>
    <phoneticPr fontId="37" type="noConversion"/>
  </si>
  <si>
    <t>四、科学技术支出</t>
    <phoneticPr fontId="37" type="noConversion"/>
  </si>
  <si>
    <t>五、文化体育与传媒支出</t>
    <phoneticPr fontId="37" type="noConversion"/>
  </si>
  <si>
    <t>六、社会保障和就业支出</t>
    <phoneticPr fontId="37" type="noConversion"/>
  </si>
  <si>
    <t>七、医疗卫生与计划生育支出</t>
    <phoneticPr fontId="37" type="noConversion"/>
  </si>
  <si>
    <t>八、节能环保支出</t>
    <phoneticPr fontId="37" type="noConversion"/>
  </si>
  <si>
    <t>九、城乡社区支出</t>
    <phoneticPr fontId="37" type="noConversion"/>
  </si>
  <si>
    <t>十、农林水支出</t>
    <phoneticPr fontId="37" type="noConversion"/>
  </si>
  <si>
    <t>十一、交通运输支出</t>
    <phoneticPr fontId="37" type="noConversion"/>
  </si>
  <si>
    <t>十二、资源勘探信息等支出</t>
    <phoneticPr fontId="37" type="noConversion"/>
  </si>
  <si>
    <t>十三、商业服务业等支出</t>
    <phoneticPr fontId="37" type="noConversion"/>
  </si>
  <si>
    <t>十四、金融支出</t>
    <phoneticPr fontId="37" type="noConversion"/>
  </si>
  <si>
    <t>十五、援助其他地区支出</t>
    <phoneticPr fontId="37" type="noConversion"/>
  </si>
  <si>
    <t>十六、国土海洋气象等支出</t>
    <phoneticPr fontId="37" type="noConversion"/>
  </si>
  <si>
    <t>十七、住房保障支出</t>
    <phoneticPr fontId="37" type="noConversion"/>
  </si>
  <si>
    <t>十八、粮油物资储备支出</t>
    <phoneticPr fontId="37" type="noConversion"/>
  </si>
  <si>
    <t>该表为省级公开表样</t>
    <phoneticPr fontId="37" type="noConversion"/>
  </si>
  <si>
    <t>单位：万元</t>
    <phoneticPr fontId="108" type="noConversion"/>
  </si>
  <si>
    <t>政府债务余额</t>
    <phoneticPr fontId="108" type="noConversion"/>
  </si>
  <si>
    <t>政府债务限额</t>
    <phoneticPr fontId="108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</si>
  <si>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7" type="noConversion"/>
  </si>
  <si>
    <t>金额</t>
    <phoneticPr fontId="37" type="noConversion"/>
  </si>
  <si>
    <t>政府债务限额</t>
    <phoneticPr fontId="108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</si>
  <si>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7" type="noConversion"/>
  </si>
  <si>
    <t>1、</t>
    <phoneticPr fontId="37" type="noConversion"/>
  </si>
  <si>
    <t>1、</t>
    <phoneticPr fontId="37" type="noConversion"/>
  </si>
  <si>
    <t>二、政府债务公开模块</t>
    <phoneticPr fontId="37" type="noConversion"/>
  </si>
  <si>
    <t>2、</t>
    <phoneticPr fontId="37" type="noConversion"/>
  </si>
  <si>
    <t>附表2-1：××年度政府一般债务余额和限额情况表</t>
    <phoneticPr fontId="37" type="noConversion"/>
  </si>
  <si>
    <t>附表2-2：××年度政府专项债务余额和限额情况表</t>
    <phoneticPr fontId="37" type="noConversion"/>
  </si>
  <si>
    <t>三、政府预决算相关重要事项说明</t>
    <phoneticPr fontId="37" type="noConversion"/>
  </si>
  <si>
    <t>附表6：政府预决算相关重要事项说明</t>
    <phoneticPr fontId="37" type="noConversion"/>
  </si>
  <si>
    <t>附表2-2</t>
    <phoneticPr fontId="37" type="noConversion"/>
  </si>
  <si>
    <t>附表2-1</t>
    <phoneticPr fontId="37" type="noConversion"/>
  </si>
  <si>
    <t>2017年度政府一般债务余额和限额情况表</t>
    <phoneticPr fontId="108" type="noConversion"/>
  </si>
  <si>
    <t>2017年度政府专项债务余额和限额情况表</t>
    <phoneticPr fontId="108" type="noConversion"/>
  </si>
  <si>
    <t>2017年末专项债务余额</t>
    <phoneticPr fontId="108" type="noConversion"/>
  </si>
  <si>
    <t>2017年新增专项债务限额</t>
    <phoneticPr fontId="108" type="noConversion"/>
  </si>
  <si>
    <t>2017年专项债务限额</t>
    <phoneticPr fontId="108" type="noConversion"/>
  </si>
  <si>
    <t>2017年末一般债务余额</t>
    <phoneticPr fontId="108" type="noConversion"/>
  </si>
  <si>
    <t>2017年新增一般债务限额</t>
    <phoneticPr fontId="108" type="noConversion"/>
  </si>
  <si>
    <t>2017年一般债务限额</t>
    <phoneticPr fontId="108" type="noConversion"/>
  </si>
  <si>
    <t>2.经汇总，本级2018年使用一般公共预算拨款安排的“三公”经费预算数为1517万元，比上年预算数减少395万元。其中，因公出国（境）经费17万元，与上年预算数相比增长112.5%；公务接待费624万元，与上年预算数相比下降26.15%；公务用车购置经费201万元，与上年预算数相比增长34%；公务用车运行经费675万元，与上年预算数相比下降25.74%。“三公”经费预算下降的主要原因是深入贯彻落实公务接待管理办法，严控接待费支出；严格执行公车改革，公务用车运行费减少。</t>
    <phoneticPr fontId="37" type="noConversion"/>
  </si>
  <si>
    <t xml:space="preserve">  统计信息事务</t>
    <phoneticPr fontId="37" type="noConversion"/>
  </si>
  <si>
    <t xml:space="preserve">  财政事务</t>
    <phoneticPr fontId="37" type="noConversion"/>
  </si>
  <si>
    <t xml:space="preserve">  税收事务</t>
    <phoneticPr fontId="37" type="noConversion"/>
  </si>
  <si>
    <t xml:space="preserve">  审计事务</t>
    <phoneticPr fontId="37" type="noConversion"/>
  </si>
  <si>
    <t xml:space="preserve">  人力资源事务</t>
    <phoneticPr fontId="37" type="noConversion"/>
  </si>
  <si>
    <t xml:space="preserve">  纪检监察事务</t>
    <phoneticPr fontId="37" type="noConversion"/>
  </si>
  <si>
    <t xml:space="preserve">  商贸事务</t>
    <phoneticPr fontId="37" type="noConversion"/>
  </si>
  <si>
    <t xml:space="preserve">  工商行政管理事务</t>
    <phoneticPr fontId="37" type="noConversion"/>
  </si>
  <si>
    <t xml:space="preserve">  质量技术监督与检验检疫事务</t>
    <phoneticPr fontId="37" type="noConversion"/>
  </si>
  <si>
    <t xml:space="preserve">  港澳台侨事务</t>
    <phoneticPr fontId="37" type="noConversion"/>
  </si>
  <si>
    <t xml:space="preserve">  档案事务</t>
    <phoneticPr fontId="37" type="noConversion"/>
  </si>
  <si>
    <t xml:space="preserve">  民主党派及工商联事务</t>
    <phoneticPr fontId="37" type="noConversion"/>
  </si>
  <si>
    <t xml:space="preserve">  群众团体事务</t>
    <phoneticPr fontId="37" type="noConversion"/>
  </si>
  <si>
    <t xml:space="preserve">  党委办公厅(室)及相关机构事务</t>
    <phoneticPr fontId="37" type="noConversion"/>
  </si>
  <si>
    <t xml:space="preserve">  组织事务</t>
    <phoneticPr fontId="37" type="noConversion"/>
  </si>
  <si>
    <t xml:space="preserve">  宣传事务</t>
    <phoneticPr fontId="37" type="noConversion"/>
  </si>
  <si>
    <t xml:space="preserve">  统战事务</t>
    <phoneticPr fontId="37" type="noConversion"/>
  </si>
  <si>
    <t xml:space="preserve">  其他共产党事务支出(款)</t>
    <phoneticPr fontId="37" type="noConversion"/>
  </si>
  <si>
    <t>国防支出</t>
    <phoneticPr fontId="37" type="noConversion"/>
  </si>
  <si>
    <t xml:space="preserve">  国防动员</t>
    <phoneticPr fontId="37" type="noConversion"/>
  </si>
  <si>
    <t xml:space="preserve">  其他国防支出(款)</t>
    <phoneticPr fontId="37" type="noConversion"/>
  </si>
  <si>
    <t>公共安全支出</t>
    <phoneticPr fontId="37" type="noConversion"/>
  </si>
  <si>
    <t xml:space="preserve">  武装警察</t>
    <phoneticPr fontId="37" type="noConversion"/>
  </si>
  <si>
    <t xml:space="preserve">  公安</t>
    <phoneticPr fontId="37" type="noConversion"/>
  </si>
  <si>
    <t xml:space="preserve">  司法</t>
    <phoneticPr fontId="37" type="noConversion"/>
  </si>
  <si>
    <t>教育支出</t>
    <phoneticPr fontId="37" type="noConversion"/>
  </si>
  <si>
    <t xml:space="preserve">  教育管理事务</t>
    <phoneticPr fontId="37" type="noConversion"/>
  </si>
  <si>
    <t xml:space="preserve">  普通教育</t>
    <phoneticPr fontId="37" type="noConversion"/>
  </si>
  <si>
    <t xml:space="preserve">  职业教育</t>
    <phoneticPr fontId="37" type="noConversion"/>
  </si>
  <si>
    <t xml:space="preserve">  成人教育</t>
    <phoneticPr fontId="37" type="noConversion"/>
  </si>
  <si>
    <t xml:space="preserve">  特殊教育</t>
    <phoneticPr fontId="37" type="noConversion"/>
  </si>
  <si>
    <t xml:space="preserve">  进修及培训</t>
    <phoneticPr fontId="37" type="noConversion"/>
  </si>
  <si>
    <t xml:space="preserve">  教育费附加安排的支出</t>
    <phoneticPr fontId="37" type="noConversion"/>
  </si>
  <si>
    <t xml:space="preserve">  其他教育支出(款)</t>
    <phoneticPr fontId="37" type="noConversion"/>
  </si>
  <si>
    <t>科学技术支出</t>
    <phoneticPr fontId="37" type="noConversion"/>
  </si>
  <si>
    <t xml:space="preserve">  科学技术管理事务</t>
    <phoneticPr fontId="37" type="noConversion"/>
  </si>
  <si>
    <t xml:space="preserve">  技术研究与开发</t>
    <phoneticPr fontId="37" type="noConversion"/>
  </si>
  <si>
    <t xml:space="preserve">  科学技术普及</t>
    <phoneticPr fontId="37" type="noConversion"/>
  </si>
  <si>
    <t>文化体育与传媒支出</t>
    <phoneticPr fontId="37" type="noConversion"/>
  </si>
  <si>
    <t xml:space="preserve">  文化</t>
    <phoneticPr fontId="37" type="noConversion"/>
  </si>
  <si>
    <t xml:space="preserve">  文物</t>
    <phoneticPr fontId="37" type="noConversion"/>
  </si>
  <si>
    <t xml:space="preserve">  体育</t>
    <phoneticPr fontId="37" type="noConversion"/>
  </si>
  <si>
    <t xml:space="preserve">  新闻出版广播影视</t>
    <phoneticPr fontId="37" type="noConversion"/>
  </si>
  <si>
    <t xml:space="preserve">  其他文化体育与传媒支出(款)</t>
    <phoneticPr fontId="37" type="noConversion"/>
  </si>
  <si>
    <t>社会保障和就业支出</t>
    <phoneticPr fontId="37" type="noConversion"/>
  </si>
  <si>
    <t xml:space="preserve">  人力资源和社会保障管理事务</t>
    <phoneticPr fontId="37" type="noConversion"/>
  </si>
  <si>
    <t xml:space="preserve">  民政管理事务</t>
    <phoneticPr fontId="37" type="noConversion"/>
  </si>
  <si>
    <t xml:space="preserve">  行政事业单位离退休</t>
    <phoneticPr fontId="37" type="noConversion"/>
  </si>
  <si>
    <t xml:space="preserve">  就业补助</t>
    <phoneticPr fontId="37" type="noConversion"/>
  </si>
  <si>
    <t xml:space="preserve">  抚恤</t>
    <phoneticPr fontId="37" type="noConversion"/>
  </si>
  <si>
    <t xml:space="preserve">  退役安置</t>
    <phoneticPr fontId="37" type="noConversion"/>
  </si>
  <si>
    <t xml:space="preserve">  社会福利</t>
    <phoneticPr fontId="37" type="noConversion"/>
  </si>
  <si>
    <t xml:space="preserve">  残疾人事业</t>
    <phoneticPr fontId="37" type="noConversion"/>
  </si>
  <si>
    <t xml:space="preserve">  自然灾害生活救助</t>
    <phoneticPr fontId="37" type="noConversion"/>
  </si>
  <si>
    <t xml:space="preserve">  最低生活保障</t>
    <phoneticPr fontId="37" type="noConversion"/>
  </si>
  <si>
    <t xml:space="preserve">  临时救助</t>
    <phoneticPr fontId="37" type="noConversion"/>
  </si>
  <si>
    <t xml:space="preserve">  特困人员供养</t>
    <phoneticPr fontId="37" type="noConversion"/>
  </si>
  <si>
    <t xml:space="preserve">  其他生活救助</t>
    <phoneticPr fontId="37" type="noConversion"/>
  </si>
  <si>
    <t xml:space="preserve">  其他社会保障和就业支出(款)</t>
    <phoneticPr fontId="37" type="noConversion"/>
  </si>
  <si>
    <t>医疗卫生与计划生育支出</t>
    <phoneticPr fontId="37" type="noConversion"/>
  </si>
  <si>
    <t xml:space="preserve">  地震事务</t>
    <phoneticPr fontId="37" type="noConversion"/>
  </si>
  <si>
    <t xml:space="preserve">  气象事务</t>
    <phoneticPr fontId="37" type="noConversion"/>
  </si>
  <si>
    <t>住房保障支出</t>
    <phoneticPr fontId="37" type="noConversion"/>
  </si>
  <si>
    <t xml:space="preserve">  保障性安居工程支出</t>
    <phoneticPr fontId="37" type="noConversion"/>
  </si>
  <si>
    <t>粮油物资储备支出</t>
    <phoneticPr fontId="37" type="noConversion"/>
  </si>
  <si>
    <t xml:space="preserve">  粮油事务</t>
    <phoneticPr fontId="37" type="noConversion"/>
  </si>
  <si>
    <t>其他支出(类)</t>
    <phoneticPr fontId="37" type="noConversion"/>
  </si>
  <si>
    <t xml:space="preserve">  其他支出(款)</t>
    <phoneticPr fontId="37" type="noConversion"/>
  </si>
  <si>
    <t>债务付息支出</t>
    <phoneticPr fontId="37" type="noConversion"/>
  </si>
  <si>
    <t xml:space="preserve">  地方政府一般债务付息支出</t>
    <phoneticPr fontId="37" type="noConversion"/>
  </si>
  <si>
    <t>债务发行费用支出</t>
    <phoneticPr fontId="37" type="noConversion"/>
  </si>
  <si>
    <t xml:space="preserve">  地方政府一般债务发行费用支出</t>
    <phoneticPr fontId="37" type="noConversion"/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</si>
</sst>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0.0%"/>
    <numFmt numFmtId="193" formatCode="#,##0_);[Red]\(#,##0\)"/>
    <numFmt numFmtId="194" formatCode="0.00_ ;[Red]\-0.00\ "/>
    <numFmt numFmtId="195" formatCode="0_ "/>
    <numFmt numFmtId="196" formatCode="0.00_);[Red]\(0.00\)"/>
    <numFmt numFmtId="197" formatCode="#,##0.00_ "/>
    <numFmt numFmtId="198" formatCode="0_);[Red]\(0\)"/>
  </numFmts>
  <fonts count="11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2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6"/>
      <name val="方正小标宋_GBK"/>
      <family val="4"/>
      <charset val="134"/>
    </font>
    <font>
      <sz val="16"/>
      <name val="方正小标宋_GBK"/>
      <family val="4"/>
      <charset val="134"/>
    </font>
    <font>
      <sz val="9"/>
      <color indexed="64"/>
      <name val="宋体"/>
      <family val="3"/>
      <charset val="134"/>
    </font>
    <font>
      <b/>
      <sz val="11"/>
      <color indexed="8"/>
      <name val="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9"/>
      <color indexed="8"/>
      <name val="楷体"/>
      <family val="3"/>
      <charset val="134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sz val="11"/>
      <color indexed="8"/>
      <name val="华文楷体"/>
      <family val="3"/>
      <charset val="134"/>
    </font>
    <font>
      <sz val="11"/>
      <color indexed="8"/>
      <name val="楷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99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6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2" fillId="0" borderId="0">
      <alignment vertical="center"/>
    </xf>
    <xf numFmtId="187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0" fontId="46" fillId="0" borderId="0">
      <alignment vertical="center"/>
    </xf>
    <xf numFmtId="185" fontId="8" fillId="0" borderId="1">
      <alignment vertical="center"/>
      <protection locked="0"/>
    </xf>
    <xf numFmtId="185" fontId="8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2" fillId="0" borderId="0"/>
    <xf numFmtId="0" fontId="54" fillId="0" borderId="0"/>
    <xf numFmtId="0" fontId="6" fillId="0" borderId="0"/>
    <xf numFmtId="0" fontId="6" fillId="0" borderId="0"/>
    <xf numFmtId="0" fontId="54" fillId="0" borderId="0"/>
    <xf numFmtId="0" fontId="2" fillId="0" borderId="0"/>
    <xf numFmtId="0" fontId="6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60" fillId="0" borderId="0"/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1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>
      <alignment vertical="center"/>
    </xf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2" fillId="0" borderId="0" applyFill="0" applyBorder="0" applyAlignment="0"/>
    <xf numFmtId="41" fontId="53" fillId="0" borderId="0" applyFont="0" applyFill="0" applyBorder="0" applyAlignment="0" applyProtection="0"/>
    <xf numFmtId="182" fontId="83" fillId="0" borderId="0"/>
    <xf numFmtId="176" fontId="53" fillId="0" borderId="0" applyFont="0" applyFill="0" applyBorder="0" applyAlignment="0" applyProtection="0"/>
    <xf numFmtId="179" fontId="83" fillId="0" borderId="0"/>
    <xf numFmtId="0" fontId="84" fillId="0" borderId="0" applyProtection="0"/>
    <xf numFmtId="186" fontId="83" fillId="0" borderId="0"/>
    <xf numFmtId="2" fontId="84" fillId="0" borderId="0" applyProtection="0"/>
    <xf numFmtId="0" fontId="85" fillId="0" borderId="15" applyNumberFormat="0" applyAlignment="0" applyProtection="0">
      <alignment horizontal="left" vertical="center"/>
    </xf>
    <xf numFmtId="0" fontId="85" fillId="0" borderId="2">
      <alignment horizontal="left" vertical="center"/>
    </xf>
    <xf numFmtId="0" fontId="86" fillId="0" borderId="0" applyProtection="0"/>
    <xf numFmtId="0" fontId="85" fillId="0" borderId="0" applyProtection="0"/>
    <xf numFmtId="37" fontId="81" fillId="0" borderId="0"/>
    <xf numFmtId="0" fontId="84" fillId="0" borderId="16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82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</cellStyleXfs>
  <cellXfs count="279">
    <xf numFmtId="0" fontId="0" fillId="0" borderId="0" xfId="0" applyAlignment="1">
      <alignment vertical="center"/>
    </xf>
    <xf numFmtId="0" fontId="5" fillId="0" borderId="0" xfId="1837" applyFont="1" applyAlignment="1">
      <alignment vertical="top"/>
    </xf>
    <xf numFmtId="0" fontId="11" fillId="0" borderId="0" xfId="1837" applyFont="1">
      <alignment vertical="center"/>
    </xf>
    <xf numFmtId="0" fontId="2" fillId="0" borderId="0" xfId="1837" applyFont="1">
      <alignment vertical="center"/>
    </xf>
    <xf numFmtId="0" fontId="2" fillId="0" borderId="0" xfId="2393"/>
    <xf numFmtId="0" fontId="5" fillId="0" borderId="0" xfId="2393" applyFont="1" applyFill="1" applyAlignment="1">
      <alignment vertical="center"/>
    </xf>
    <xf numFmtId="0" fontId="2" fillId="0" borderId="0" xfId="2393" applyFont="1"/>
    <xf numFmtId="0" fontId="2" fillId="0" borderId="0" xfId="2393" applyFont="1" applyFill="1"/>
    <xf numFmtId="0" fontId="7" fillId="0" borderId="0" xfId="0" applyFont="1" applyAlignment="1">
      <alignment horizontal="right" vertical="center"/>
    </xf>
    <xf numFmtId="0" fontId="55" fillId="0" borderId="17" xfId="1502" applyFont="1" applyBorder="1">
      <alignment vertical="center"/>
    </xf>
    <xf numFmtId="0" fontId="56" fillId="0" borderId="1" xfId="2393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1" fontId="56" fillId="0" borderId="17" xfId="2393" applyNumberFormat="1" applyFont="1" applyFill="1" applyBorder="1" applyAlignment="1" applyProtection="1">
      <alignment vertical="center"/>
      <protection locked="0"/>
    </xf>
    <xf numFmtId="1" fontId="56" fillId="0" borderId="17" xfId="2393" applyNumberFormat="1" applyFont="1" applyFill="1" applyBorder="1" applyAlignment="1" applyProtection="1">
      <alignment horizontal="left" vertical="center"/>
      <protection locked="0"/>
    </xf>
    <xf numFmtId="0" fontId="56" fillId="0" borderId="17" xfId="2393" applyFont="1" applyFill="1" applyBorder="1" applyAlignment="1">
      <alignment horizontal="left" vertical="center"/>
    </xf>
    <xf numFmtId="0" fontId="56" fillId="0" borderId="17" xfId="2393" applyFont="1" applyBorder="1" applyAlignment="1"/>
    <xf numFmtId="0" fontId="57" fillId="0" borderId="17" xfId="1502" applyFont="1" applyBorder="1">
      <alignment vertical="center"/>
    </xf>
    <xf numFmtId="1" fontId="58" fillId="0" borderId="17" xfId="2393" applyNumberFormat="1" applyFont="1" applyFill="1" applyBorder="1" applyAlignment="1" applyProtection="1">
      <alignment vertical="center"/>
      <protection locked="0"/>
    </xf>
    <xf numFmtId="0" fontId="59" fillId="0" borderId="17" xfId="2393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1" fillId="0" borderId="1" xfId="0" applyFont="1" applyBorder="1" applyAlignment="1">
      <alignment horizontal="center" vertical="center" wrapText="1"/>
    </xf>
    <xf numFmtId="3" fontId="61" fillId="0" borderId="1" xfId="2802" applyNumberFormat="1" applyFont="1" applyFill="1" applyBorder="1" applyAlignment="1" applyProtection="1">
      <alignment vertical="center"/>
    </xf>
    <xf numFmtId="0" fontId="61" fillId="0" borderId="1" xfId="2801" applyFont="1" applyFill="1" applyBorder="1"/>
    <xf numFmtId="1" fontId="61" fillId="0" borderId="1" xfId="2801" applyNumberFormat="1" applyFont="1" applyFill="1" applyBorder="1" applyAlignment="1" applyProtection="1">
      <alignment vertical="center"/>
      <protection locked="0"/>
    </xf>
    <xf numFmtId="1" fontId="61" fillId="0" borderId="1" xfId="2801" applyNumberFormat="1" applyFont="1" applyFill="1" applyBorder="1" applyAlignment="1" applyProtection="1">
      <alignment horizontal="left" vertical="center"/>
      <protection locked="0"/>
    </xf>
    <xf numFmtId="0" fontId="61" fillId="0" borderId="1" xfId="2801" applyFont="1" applyFill="1" applyBorder="1" applyAlignment="1"/>
    <xf numFmtId="0" fontId="61" fillId="0" borderId="1" xfId="0" applyFont="1" applyBorder="1" applyAlignment="1">
      <alignment vertical="center"/>
    </xf>
    <xf numFmtId="0" fontId="61" fillId="0" borderId="1" xfId="2801" applyNumberFormat="1" applyFont="1" applyFill="1" applyBorder="1" applyAlignment="1" applyProtection="1">
      <alignment vertical="center"/>
      <protection locked="0"/>
    </xf>
    <xf numFmtId="0" fontId="62" fillId="0" borderId="1" xfId="2801" applyFont="1" applyFill="1" applyBorder="1" applyAlignment="1">
      <alignment horizontal="center" vertical="center"/>
    </xf>
    <xf numFmtId="0" fontId="9" fillId="0" borderId="0" xfId="1530">
      <alignment vertical="center"/>
    </xf>
    <xf numFmtId="1" fontId="9" fillId="0" borderId="0" xfId="1530" applyNumberFormat="1">
      <alignment vertical="center"/>
    </xf>
    <xf numFmtId="0" fontId="9" fillId="0" borderId="0" xfId="1526">
      <alignment vertical="center"/>
    </xf>
    <xf numFmtId="0" fontId="9" fillId="0" borderId="0" xfId="1526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191" fontId="2" fillId="0" borderId="0" xfId="2835" applyNumberFormat="1">
      <alignment vertical="center"/>
    </xf>
    <xf numFmtId="0" fontId="3" fillId="0" borderId="0" xfId="2835" applyFont="1" applyAlignment="1">
      <alignment horizontal="center" vertical="center"/>
    </xf>
    <xf numFmtId="0" fontId="3" fillId="0" borderId="1" xfId="2835" applyFont="1" applyBorder="1" applyAlignment="1">
      <alignment horizontal="distributed" vertical="center" wrapText="1" indent="3"/>
    </xf>
    <xf numFmtId="0" fontId="70" fillId="0" borderId="0" xfId="2835" applyFont="1">
      <alignment vertical="center"/>
    </xf>
    <xf numFmtId="0" fontId="2" fillId="0" borderId="0" xfId="2835" applyFont="1">
      <alignment vertical="center"/>
    </xf>
    <xf numFmtId="0" fontId="2" fillId="0" borderId="0" xfId="2835">
      <alignment vertical="center"/>
    </xf>
    <xf numFmtId="191" fontId="2" fillId="0" borderId="0" xfId="2835" applyNumberFormat="1" applyAlignment="1">
      <alignment horizontal="right"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1" fontId="62" fillId="0" borderId="1" xfId="2801" applyNumberFormat="1" applyFont="1" applyFill="1" applyBorder="1" applyAlignment="1" applyProtection="1">
      <alignment vertical="center"/>
      <protection locked="0"/>
    </xf>
    <xf numFmtId="0" fontId="2" fillId="0" borderId="0" xfId="1523" applyAlignment="1"/>
    <xf numFmtId="0" fontId="2" fillId="0" borderId="0" xfId="1523" applyFill="1" applyAlignment="1"/>
    <xf numFmtId="0" fontId="2" fillId="0" borderId="0" xfId="1523" applyNumberFormat="1" applyFont="1" applyFill="1" applyBorder="1" applyAlignment="1" applyProtection="1"/>
    <xf numFmtId="0" fontId="8" fillId="0" borderId="0" xfId="2835" applyFont="1">
      <alignment vertical="center"/>
    </xf>
    <xf numFmtId="0" fontId="72" fillId="0" borderId="0" xfId="0" applyFont="1" applyAlignment="1">
      <alignment vertical="center"/>
    </xf>
    <xf numFmtId="0" fontId="72" fillId="0" borderId="0" xfId="2835" applyFont="1">
      <alignment vertical="center"/>
    </xf>
    <xf numFmtId="0" fontId="72" fillId="0" borderId="1" xfId="1502" applyFont="1" applyBorder="1">
      <alignment vertical="center"/>
    </xf>
    <xf numFmtId="0" fontId="72" fillId="0" borderId="0" xfId="1526" applyFont="1">
      <alignment vertical="center"/>
    </xf>
    <xf numFmtId="1" fontId="72" fillId="0" borderId="0" xfId="1530" applyNumberFormat="1" applyFont="1">
      <alignment vertical="center"/>
    </xf>
    <xf numFmtId="0" fontId="57" fillId="0" borderId="1" xfId="1530" applyFont="1" applyFill="1" applyBorder="1" applyAlignment="1">
      <alignment horizontal="center" vertical="center"/>
    </xf>
    <xf numFmtId="0" fontId="55" fillId="0" borderId="1" xfId="2556" applyFont="1" applyFill="1" applyBorder="1" applyAlignment="1">
      <alignment horizontal="left" vertical="center"/>
    </xf>
    <xf numFmtId="1" fontId="55" fillId="0" borderId="1" xfId="1530" applyNumberFormat="1" applyFont="1" applyBorder="1">
      <alignment vertical="center"/>
    </xf>
    <xf numFmtId="0" fontId="58" fillId="0" borderId="1" xfId="2804" applyFont="1" applyBorder="1" applyAlignment="1">
      <alignment horizontal="center" vertical="center"/>
    </xf>
    <xf numFmtId="0" fontId="56" fillId="0" borderId="1" xfId="2817" applyFont="1" applyBorder="1" applyAlignment="1">
      <alignment horizontal="center" vertical="center"/>
    </xf>
    <xf numFmtId="0" fontId="56" fillId="0" borderId="1" xfId="2817" applyFont="1" applyBorder="1" applyAlignment="1">
      <alignment vertical="center"/>
    </xf>
    <xf numFmtId="190" fontId="56" fillId="0" borderId="1" xfId="2817" applyNumberFormat="1" applyFont="1" applyFill="1" applyBorder="1" applyAlignment="1">
      <alignment vertical="center"/>
    </xf>
    <xf numFmtId="0" fontId="56" fillId="0" borderId="1" xfId="2817" applyFont="1" applyBorder="1" applyAlignment="1">
      <alignment horizontal="left" vertical="center" wrapText="1"/>
    </xf>
    <xf numFmtId="0" fontId="56" fillId="0" borderId="1" xfId="2817" applyFont="1" applyBorder="1" applyAlignment="1">
      <alignment horizontal="right" vertical="center" wrapText="1"/>
    </xf>
    <xf numFmtId="190" fontId="56" fillId="0" borderId="1" xfId="2817" applyNumberFormat="1" applyFont="1" applyFill="1" applyBorder="1"/>
    <xf numFmtId="0" fontId="55" fillId="0" borderId="1" xfId="1502" applyFont="1" applyBorder="1" applyAlignment="1">
      <alignment horizontal="center" vertical="center"/>
    </xf>
    <xf numFmtId="0" fontId="55" fillId="0" borderId="1" xfId="1502" applyFont="1" applyBorder="1">
      <alignment vertical="center"/>
    </xf>
    <xf numFmtId="0" fontId="57" fillId="0" borderId="1" xfId="1502" applyFont="1" applyBorder="1" applyAlignment="1">
      <alignment horizontal="center" vertical="center"/>
    </xf>
    <xf numFmtId="0" fontId="57" fillId="0" borderId="1" xfId="1502" applyFont="1" applyBorder="1">
      <alignment vertical="center"/>
    </xf>
    <xf numFmtId="0" fontId="55" fillId="0" borderId="1" xfId="1502" applyFont="1" applyBorder="1" applyAlignment="1">
      <alignment horizontal="left" vertical="center"/>
    </xf>
    <xf numFmtId="0" fontId="6" fillId="0" borderId="1" xfId="1523" applyNumberFormat="1" applyFont="1" applyFill="1" applyBorder="1" applyAlignment="1" applyProtection="1">
      <alignment horizontal="left" vertical="center" wrapText="1"/>
    </xf>
    <xf numFmtId="0" fontId="77" fillId="0" borderId="1" xfId="1523" applyNumberFormat="1" applyFont="1" applyFill="1" applyBorder="1" applyAlignment="1" applyProtection="1">
      <alignment horizontal="left" vertical="center" wrapText="1"/>
    </xf>
    <xf numFmtId="194" fontId="10" fillId="0" borderId="1" xfId="1523" applyNumberFormat="1" applyFont="1" applyFill="1" applyBorder="1" applyAlignment="1" applyProtection="1">
      <alignment vertical="center" wrapText="1"/>
    </xf>
    <xf numFmtId="185" fontId="71" fillId="0" borderId="1" xfId="1213" applyNumberFormat="1" applyFont="1" applyFill="1" applyBorder="1" applyAlignment="1" applyProtection="1">
      <alignment vertical="center" wrapText="1"/>
    </xf>
    <xf numFmtId="0" fontId="78" fillId="0" borderId="1" xfId="1523" applyNumberFormat="1" applyFont="1" applyFill="1" applyBorder="1" applyAlignment="1" applyProtection="1">
      <alignment horizontal="left" vertical="center" wrapText="1" indent="1"/>
    </xf>
    <xf numFmtId="0" fontId="77" fillId="0" borderId="1" xfId="1523" applyNumberFormat="1" applyFont="1" applyFill="1" applyBorder="1" applyAlignment="1" applyProtection="1">
      <alignment horizontal="left" vertical="center" wrapText="1" indent="1"/>
    </xf>
    <xf numFmtId="0" fontId="79" fillId="0" borderId="1" xfId="1523" applyNumberFormat="1" applyFont="1" applyFill="1" applyBorder="1" applyAlignment="1" applyProtection="1">
      <alignment horizontal="center" vertical="center" wrapText="1"/>
    </xf>
    <xf numFmtId="0" fontId="10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2835" applyFont="1" applyBorder="1" applyAlignment="1">
      <alignment horizontal="distributed" vertical="center" wrapText="1" indent="3"/>
    </xf>
    <xf numFmtId="191" fontId="71" fillId="0" borderId="1" xfId="2835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192" fontId="8" fillId="0" borderId="1" xfId="1250" applyNumberFormat="1" applyFont="1" applyBorder="1" applyAlignment="1">
      <alignment vertical="center"/>
    </xf>
    <xf numFmtId="191" fontId="8" fillId="0" borderId="1" xfId="2835" applyNumberFormat="1" applyFont="1" applyBorder="1" applyAlignment="1">
      <alignment horizontal="right" vertical="center"/>
    </xf>
    <xf numFmtId="0" fontId="8" fillId="0" borderId="1" xfId="2835" applyFont="1" applyBorder="1">
      <alignment vertical="center"/>
    </xf>
    <xf numFmtId="0" fontId="80" fillId="0" borderId="1" xfId="1523" applyNumberFormat="1" applyFont="1" applyFill="1" applyBorder="1" applyAlignment="1" applyProtection="1">
      <alignment horizontal="center" vertical="center" wrapText="1"/>
    </xf>
    <xf numFmtId="191" fontId="8" fillId="0" borderId="0" xfId="2835" applyNumberFormat="1" applyFont="1">
      <alignment vertical="center"/>
    </xf>
    <xf numFmtId="3" fontId="8" fillId="0" borderId="1" xfId="0" applyNumberFormat="1" applyFont="1" applyBorder="1" applyAlignment="1">
      <alignment vertical="center"/>
    </xf>
    <xf numFmtId="0" fontId="56" fillId="0" borderId="0" xfId="2835" applyFont="1">
      <alignment vertical="center"/>
    </xf>
    <xf numFmtId="193" fontId="71" fillId="0" borderId="1" xfId="0" applyNumberFormat="1" applyFont="1" applyBorder="1" applyAlignment="1">
      <alignment horizontal="right" vertical="center"/>
    </xf>
    <xf numFmtId="191" fontId="71" fillId="0" borderId="1" xfId="2835" applyNumberFormat="1" applyFont="1" applyBorder="1" applyAlignment="1">
      <alignment horizontal="right" vertical="center"/>
    </xf>
    <xf numFmtId="0" fontId="71" fillId="0" borderId="0" xfId="2835" applyFont="1">
      <alignment vertical="center"/>
    </xf>
    <xf numFmtId="191" fontId="71" fillId="0" borderId="1" xfId="2835" applyNumberFormat="1" applyFont="1" applyBorder="1">
      <alignment vertical="center"/>
    </xf>
    <xf numFmtId="193" fontId="6" fillId="0" borderId="1" xfId="1502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center" vertical="center"/>
    </xf>
    <xf numFmtId="49" fontId="76" fillId="0" borderId="1" xfId="2851" applyNumberFormat="1" applyFont="1" applyBorder="1"/>
    <xf numFmtId="0" fontId="58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49" fontId="76" fillId="0" borderId="1" xfId="2851" applyNumberFormat="1" applyFont="1" applyBorder="1" applyAlignment="1">
      <alignment horizontal="left" indent="2"/>
    </xf>
    <xf numFmtId="49" fontId="76" fillId="0" borderId="1" xfId="2851" applyNumberFormat="1" applyFont="1" applyBorder="1" applyAlignment="1"/>
    <xf numFmtId="0" fontId="55" fillId="0" borderId="1" xfId="1502" applyFont="1" applyBorder="1" applyAlignment="1">
      <alignment horizontal="left" vertical="center" indent="2"/>
    </xf>
    <xf numFmtId="0" fontId="55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71" fillId="0" borderId="1" xfId="0" applyFont="1" applyBorder="1" applyAlignment="1">
      <alignment horizontal="center" vertical="center"/>
    </xf>
    <xf numFmtId="0" fontId="6" fillId="0" borderId="0" xfId="1502" applyBorder="1" applyAlignment="1">
      <alignment horizontal="right" vertical="center"/>
    </xf>
    <xf numFmtId="1" fontId="56" fillId="0" borderId="17" xfId="2393" applyNumberFormat="1" applyFont="1" applyFill="1" applyBorder="1" applyAlignment="1" applyProtection="1">
      <alignment horizontal="left" vertical="center" indent="1"/>
      <protection locked="0"/>
    </xf>
    <xf numFmtId="0" fontId="56" fillId="0" borderId="1" xfId="2852" applyFont="1" applyBorder="1" applyAlignment="1">
      <alignment horizontal="left" vertical="center" indent="1"/>
    </xf>
    <xf numFmtId="0" fontId="56" fillId="0" borderId="1" xfId="2852" applyFont="1" applyBorder="1">
      <alignment vertical="center"/>
    </xf>
    <xf numFmtId="0" fontId="2" fillId="0" borderId="0" xfId="2852" applyFont="1" applyAlignment="1">
      <alignment horizontal="center" vertical="center"/>
    </xf>
    <xf numFmtId="0" fontId="58" fillId="0" borderId="17" xfId="2393" applyFont="1" applyFill="1" applyBorder="1" applyAlignment="1">
      <alignment horizontal="center" vertical="center" wrapText="1"/>
    </xf>
    <xf numFmtId="0" fontId="58" fillId="0" borderId="1" xfId="2393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2852" applyFont="1" applyBorder="1">
      <alignment vertical="center"/>
    </xf>
    <xf numFmtId="0" fontId="62" fillId="0" borderId="1" xfId="2393" applyFont="1" applyFill="1" applyBorder="1" applyAlignment="1">
      <alignment horizontal="center" vertical="center" wrapText="1"/>
    </xf>
    <xf numFmtId="0" fontId="58" fillId="0" borderId="1" xfId="2852" applyFont="1" applyBorder="1" applyAlignment="1">
      <alignment horizontal="center" vertical="center" wrapText="1"/>
    </xf>
    <xf numFmtId="0" fontId="64" fillId="0" borderId="0" xfId="1530" applyFont="1">
      <alignment vertical="center"/>
    </xf>
    <xf numFmtId="0" fontId="64" fillId="0" borderId="0" xfId="1526" applyFont="1">
      <alignment vertical="center"/>
    </xf>
    <xf numFmtId="0" fontId="64" fillId="0" borderId="0" xfId="1526" applyFont="1" applyAlignment="1">
      <alignment horizontal="right" vertical="center"/>
    </xf>
    <xf numFmtId="0" fontId="64" fillId="0" borderId="0" xfId="1502" applyFont="1" applyBorder="1" applyAlignment="1">
      <alignment horizontal="right" vertical="center"/>
    </xf>
    <xf numFmtId="0" fontId="87" fillId="0" borderId="1" xfId="1502" applyFont="1" applyBorder="1" applyAlignment="1">
      <alignment horizontal="center" vertical="center"/>
    </xf>
    <xf numFmtId="0" fontId="87" fillId="0" borderId="1" xfId="1502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1837" applyFont="1" applyAlignment="1">
      <alignment horizontal="center" vertical="center"/>
    </xf>
    <xf numFmtId="3" fontId="56" fillId="0" borderId="1" xfId="2833" applyNumberFormat="1" applyFont="1" applyFill="1" applyBorder="1" applyAlignment="1" applyProtection="1">
      <alignment vertical="center"/>
    </xf>
    <xf numFmtId="0" fontId="57" fillId="0" borderId="1" xfId="1502" applyFont="1" applyBorder="1" applyAlignment="1">
      <alignment horizontal="center" vertical="center" wrapText="1"/>
    </xf>
    <xf numFmtId="0" fontId="71" fillId="0" borderId="1" xfId="2835" applyFont="1" applyBorder="1" applyAlignment="1">
      <alignment horizontal="center" vertical="center"/>
    </xf>
    <xf numFmtId="0" fontId="2" fillId="0" borderId="0" xfId="194" applyAlignment="1">
      <alignment vertical="center"/>
    </xf>
    <xf numFmtId="0" fontId="61" fillId="0" borderId="1" xfId="2801" applyFont="1" applyFill="1" applyBorder="1" applyAlignment="1">
      <alignment wrapText="1"/>
    </xf>
    <xf numFmtId="49" fontId="93" fillId="0" borderId="0" xfId="4987" applyNumberFormat="1" applyFont="1"/>
    <xf numFmtId="0" fontId="94" fillId="0" borderId="0" xfId="1526" applyFont="1">
      <alignment vertical="center"/>
    </xf>
    <xf numFmtId="0" fontId="57" fillId="0" borderId="1" xfId="1526" applyFont="1" applyFill="1" applyBorder="1" applyAlignment="1">
      <alignment horizontal="center" vertical="center" wrapText="1"/>
    </xf>
    <xf numFmtId="49" fontId="95" fillId="0" borderId="1" xfId="4988" applyNumberFormat="1" applyFont="1" applyBorder="1" applyAlignment="1">
      <alignment horizontal="left" vertical="center" wrapText="1"/>
    </xf>
    <xf numFmtId="49" fontId="76" fillId="0" borderId="1" xfId="4988" applyNumberFormat="1" applyFont="1" applyBorder="1" applyAlignment="1">
      <alignment horizontal="left" vertical="center" wrapText="1"/>
    </xf>
    <xf numFmtId="0" fontId="6" fillId="0" borderId="0" xfId="1502" applyFont="1" applyBorder="1" applyAlignment="1">
      <alignment horizontal="center" vertical="center"/>
    </xf>
    <xf numFmtId="0" fontId="64" fillId="0" borderId="0" xfId="1502" applyFont="1" applyBorder="1" applyAlignment="1">
      <alignment horizontal="center" vertical="center"/>
    </xf>
    <xf numFmtId="0" fontId="57" fillId="0" borderId="1" xfId="1526" applyFont="1" applyBorder="1" applyAlignment="1">
      <alignment horizontal="left" vertical="center" wrapText="1"/>
    </xf>
    <xf numFmtId="0" fontId="55" fillId="0" borderId="1" xfId="1526" applyFont="1" applyBorder="1" applyAlignment="1">
      <alignment horizontal="left" vertical="center" wrapText="1"/>
    </xf>
    <xf numFmtId="0" fontId="99" fillId="0" borderId="0" xfId="1526" applyFont="1">
      <alignment vertical="center"/>
    </xf>
    <xf numFmtId="0" fontId="103" fillId="0" borderId="0" xfId="1526" applyFont="1">
      <alignment vertical="center"/>
    </xf>
    <xf numFmtId="0" fontId="100" fillId="0" borderId="0" xfId="0" applyFont="1">
      <alignment vertical="center"/>
    </xf>
    <xf numFmtId="0" fontId="57" fillId="0" borderId="1" xfId="1502" applyFont="1" applyBorder="1" applyAlignment="1">
      <alignment horizontal="left" vertical="center"/>
    </xf>
    <xf numFmtId="49" fontId="75" fillId="0" borderId="1" xfId="2839" applyNumberFormat="1" applyFont="1" applyBorder="1" applyAlignment="1">
      <alignment vertical="center"/>
    </xf>
    <xf numFmtId="0" fontId="8" fillId="0" borderId="1" xfId="1523" applyFont="1" applyFill="1" applyBorder="1" applyAlignment="1">
      <alignment vertical="center"/>
    </xf>
    <xf numFmtId="0" fontId="8" fillId="0" borderId="1" xfId="1523" applyFont="1" applyBorder="1" applyAlignment="1">
      <alignment vertical="center"/>
    </xf>
    <xf numFmtId="49" fontId="75" fillId="0" borderId="1" xfId="2845" applyNumberFormat="1" applyFont="1" applyBorder="1" applyAlignment="1">
      <alignment vertical="center"/>
    </xf>
    <xf numFmtId="49" fontId="75" fillId="0" borderId="1" xfId="2846" applyNumberFormat="1" applyFont="1" applyBorder="1" applyAlignment="1">
      <alignment vertical="center"/>
    </xf>
    <xf numFmtId="49" fontId="75" fillId="0" borderId="1" xfId="2849" applyNumberFormat="1" applyFont="1" applyBorder="1" applyAlignment="1">
      <alignment vertical="center"/>
    </xf>
    <xf numFmtId="0" fontId="78" fillId="0" borderId="1" xfId="1523" applyNumberFormat="1" applyFont="1" applyFill="1" applyBorder="1" applyAlignment="1" applyProtection="1">
      <alignment horizontal="left" vertical="center" wrapText="1"/>
    </xf>
    <xf numFmtId="49" fontId="75" fillId="0" borderId="1" xfId="2847" applyNumberFormat="1" applyFont="1" applyBorder="1" applyAlignment="1">
      <alignment vertical="center"/>
    </xf>
    <xf numFmtId="49" fontId="75" fillId="0" borderId="1" xfId="2843" applyNumberFormat="1" applyFont="1" applyBorder="1" applyAlignment="1">
      <alignment vertical="center"/>
    </xf>
    <xf numFmtId="49" fontId="75" fillId="0" borderId="1" xfId="2844" applyNumberFormat="1" applyFont="1" applyBorder="1" applyAlignment="1">
      <alignment vertical="center"/>
    </xf>
    <xf numFmtId="49" fontId="75" fillId="0" borderId="1" xfId="2850" applyNumberFormat="1" applyFont="1" applyBorder="1" applyAlignment="1">
      <alignment vertical="center"/>
    </xf>
    <xf numFmtId="49" fontId="75" fillId="0" borderId="1" xfId="2841" applyNumberFormat="1" applyFont="1" applyBorder="1" applyAlignment="1">
      <alignment vertical="center"/>
    </xf>
    <xf numFmtId="49" fontId="75" fillId="0" borderId="1" xfId="2842" applyNumberFormat="1" applyFont="1" applyBorder="1" applyAlignment="1">
      <alignment vertical="center"/>
    </xf>
    <xf numFmtId="0" fontId="2" fillId="0" borderId="1" xfId="1523" applyFill="1" applyBorder="1" applyAlignment="1">
      <alignment vertical="center"/>
    </xf>
    <xf numFmtId="0" fontId="2" fillId="0" borderId="1" xfId="1523" applyBorder="1" applyAlignment="1">
      <alignment vertical="center"/>
    </xf>
    <xf numFmtId="1" fontId="61" fillId="50" borderId="1" xfId="2801" applyNumberFormat="1" applyFont="1" applyFill="1" applyBorder="1" applyAlignment="1" applyProtection="1">
      <alignment horizontal="left" vertical="center"/>
      <protection locked="0"/>
    </xf>
    <xf numFmtId="0" fontId="61" fillId="50" borderId="1" xfId="2801" applyNumberFormat="1" applyFont="1" applyFill="1" applyBorder="1" applyAlignment="1" applyProtection="1">
      <alignment vertical="center"/>
      <protection locked="0"/>
    </xf>
    <xf numFmtId="0" fontId="56" fillId="50" borderId="1" xfId="2852" applyFont="1" applyFill="1" applyBorder="1" applyAlignment="1">
      <alignment horizontal="left" vertical="center" indent="1"/>
    </xf>
    <xf numFmtId="0" fontId="8" fillId="50" borderId="1" xfId="0" applyFont="1" applyFill="1" applyBorder="1" applyAlignment="1">
      <alignment vertical="center"/>
    </xf>
    <xf numFmtId="0" fontId="55" fillId="50" borderId="1" xfId="1502" applyFont="1" applyFill="1" applyBorder="1">
      <alignment vertical="center"/>
    </xf>
    <xf numFmtId="49" fontId="75" fillId="50" borderId="1" xfId="2839" applyNumberFormat="1" applyFont="1" applyFill="1" applyBorder="1" applyAlignment="1">
      <alignment vertical="center"/>
    </xf>
    <xf numFmtId="0" fontId="6" fillId="50" borderId="1" xfId="1523" applyNumberFormat="1" applyFont="1" applyFill="1" applyBorder="1" applyAlignment="1" applyProtection="1">
      <alignment horizontal="left" vertical="center" wrapText="1"/>
    </xf>
    <xf numFmtId="0" fontId="89" fillId="0" borderId="1" xfId="1837" applyFont="1" applyFill="1" applyBorder="1" applyAlignment="1">
      <alignment horizontal="center" vertical="center"/>
    </xf>
    <xf numFmtId="0" fontId="89" fillId="0" borderId="1" xfId="1837" applyFont="1" applyFill="1" applyBorder="1">
      <alignment vertical="center"/>
    </xf>
    <xf numFmtId="0" fontId="2" fillId="0" borderId="0" xfId="1688" applyAlignment="1">
      <alignment horizontal="center" vertical="center"/>
    </xf>
    <xf numFmtId="0" fontId="71" fillId="0" borderId="1" xfId="1688" applyFont="1" applyBorder="1" applyAlignment="1">
      <alignment horizontal="center" vertical="center"/>
    </xf>
    <xf numFmtId="0" fontId="8" fillId="0" borderId="1" xfId="1688" applyFont="1" applyBorder="1" applyAlignment="1">
      <alignment horizontal="left" vertical="center"/>
    </xf>
    <xf numFmtId="0" fontId="8" fillId="0" borderId="1" xfId="1688" applyFont="1" applyBorder="1" applyAlignment="1">
      <alignment vertical="center"/>
    </xf>
    <xf numFmtId="0" fontId="71" fillId="0" borderId="1" xfId="1688" applyFont="1" applyBorder="1" applyAlignment="1">
      <alignment vertical="center"/>
    </xf>
    <xf numFmtId="0" fontId="8" fillId="0" borderId="0" xfId="1688" applyFont="1" applyAlignment="1">
      <alignment horizontal="right" vertical="center"/>
    </xf>
    <xf numFmtId="0" fontId="62" fillId="0" borderId="1" xfId="2393" applyFont="1" applyFill="1" applyBorder="1" applyAlignment="1">
      <alignment horizontal="center" vertical="center" wrapText="1"/>
    </xf>
    <xf numFmtId="190" fontId="56" fillId="0" borderId="1" xfId="0" applyNumberFormat="1" applyFont="1" applyBorder="1" applyAlignment="1">
      <alignment horizontal="center" vertical="center" wrapText="1"/>
    </xf>
    <xf numFmtId="190" fontId="61" fillId="0" borderId="1" xfId="0" applyNumberFormat="1" applyFont="1" applyBorder="1" applyAlignment="1">
      <alignment horizontal="center" vertical="center" wrapText="1"/>
    </xf>
    <xf numFmtId="190" fontId="0" fillId="0" borderId="0" xfId="0" applyNumberFormat="1" applyAlignment="1">
      <alignment vertical="center"/>
    </xf>
    <xf numFmtId="190" fontId="7" fillId="0" borderId="0" xfId="0" applyNumberFormat="1" applyFont="1" applyAlignment="1">
      <alignment horizontal="right" vertical="center"/>
    </xf>
    <xf numFmtId="190" fontId="62" fillId="0" borderId="1" xfId="0" applyNumberFormat="1" applyFont="1" applyBorder="1" applyAlignment="1">
      <alignment horizontal="center" vertical="center" wrapText="1"/>
    </xf>
    <xf numFmtId="0" fontId="7" fillId="50" borderId="1" xfId="0" applyNumberFormat="1" applyFont="1" applyFill="1" applyBorder="1" applyAlignment="1" applyProtection="1">
      <alignment horizontal="left" vertical="center"/>
    </xf>
    <xf numFmtId="0" fontId="104" fillId="50" borderId="1" xfId="0" applyNumberFormat="1" applyFont="1" applyFill="1" applyBorder="1" applyAlignment="1" applyProtection="1">
      <alignment horizontal="left" vertical="center"/>
    </xf>
    <xf numFmtId="0" fontId="104" fillId="50" borderId="1" xfId="0" applyNumberFormat="1" applyFont="1" applyFill="1" applyBorder="1" applyAlignment="1" applyProtection="1">
      <alignment vertical="center"/>
    </xf>
    <xf numFmtId="0" fontId="7" fillId="50" borderId="1" xfId="0" applyNumberFormat="1" applyFont="1" applyFill="1" applyBorder="1" applyAlignment="1" applyProtection="1">
      <alignment vertical="center"/>
    </xf>
    <xf numFmtId="3" fontId="61" fillId="0" borderId="1" xfId="4982" applyNumberFormat="1" applyFont="1" applyFill="1" applyBorder="1" applyAlignment="1" applyProtection="1">
      <alignment vertical="center"/>
    </xf>
    <xf numFmtId="0" fontId="0" fillId="50" borderId="1" xfId="0" applyFill="1" applyBorder="1" applyAlignment="1">
      <alignment vertical="center"/>
    </xf>
    <xf numFmtId="195" fontId="2" fillId="0" borderId="0" xfId="2393" applyNumberFormat="1"/>
    <xf numFmtId="195" fontId="62" fillId="0" borderId="1" xfId="2393" applyNumberFormat="1" applyFont="1" applyFill="1" applyBorder="1" applyAlignment="1">
      <alignment horizontal="center" vertical="center" wrapText="1"/>
    </xf>
    <xf numFmtId="195" fontId="61" fillId="0" borderId="1" xfId="2801" applyNumberFormat="1" applyFont="1" applyFill="1" applyBorder="1" applyAlignment="1">
      <alignment wrapText="1"/>
    </xf>
    <xf numFmtId="195" fontId="0" fillId="0" borderId="1" xfId="0" applyNumberFormat="1" applyBorder="1" applyAlignment="1">
      <alignment vertical="center"/>
    </xf>
    <xf numFmtId="195" fontId="0" fillId="0" borderId="0" xfId="0" applyNumberFormat="1" applyAlignment="1">
      <alignment vertical="center"/>
    </xf>
    <xf numFmtId="196" fontId="0" fillId="0" borderId="0" xfId="0" applyNumberFormat="1" applyAlignment="1">
      <alignment vertical="center"/>
    </xf>
    <xf numFmtId="196" fontId="7" fillId="0" borderId="0" xfId="0" applyNumberFormat="1" applyFont="1" applyAlignment="1">
      <alignment horizontal="right" vertical="center"/>
    </xf>
    <xf numFmtId="196" fontId="61" fillId="0" borderId="1" xfId="0" applyNumberFormat="1" applyFont="1" applyBorder="1" applyAlignment="1">
      <alignment horizontal="center" vertical="center" wrapText="1"/>
    </xf>
    <xf numFmtId="1" fontId="58" fillId="0" borderId="1" xfId="0" applyNumberFormat="1" applyFont="1" applyBorder="1" applyAlignment="1">
      <alignment horizontal="center" vertical="center" wrapText="1"/>
    </xf>
    <xf numFmtId="0" fontId="56" fillId="0" borderId="1" xfId="2817" applyNumberFormat="1" applyFont="1" applyFill="1" applyBorder="1" applyAlignment="1">
      <alignment horizontal="right" vertical="center"/>
    </xf>
    <xf numFmtId="190" fontId="56" fillId="0" borderId="1" xfId="0" applyNumberFormat="1" applyFont="1" applyBorder="1">
      <alignment vertical="center"/>
    </xf>
    <xf numFmtId="190" fontId="0" fillId="0" borderId="0" xfId="0" applyNumberFormat="1">
      <alignment vertical="center"/>
    </xf>
    <xf numFmtId="190" fontId="55" fillId="0" borderId="1" xfId="1502" applyNumberFormat="1" applyFont="1" applyBorder="1">
      <alignment vertical="center"/>
    </xf>
    <xf numFmtId="190" fontId="8" fillId="0" borderId="1" xfId="1523" applyNumberFormat="1" applyFont="1" applyFill="1" applyBorder="1" applyAlignment="1">
      <alignment vertical="center"/>
    </xf>
    <xf numFmtId="190" fontId="8" fillId="0" borderId="1" xfId="1523" applyNumberFormat="1" applyFont="1" applyBorder="1" applyAlignment="1">
      <alignment vertical="center"/>
    </xf>
    <xf numFmtId="10" fontId="8" fillId="0" borderId="1" xfId="1523" applyNumberFormat="1" applyFont="1" applyBorder="1" applyAlignment="1">
      <alignment vertical="center"/>
    </xf>
    <xf numFmtId="10" fontId="8" fillId="0" borderId="1" xfId="1523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3" fontId="64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1" xfId="2646" applyFont="1" applyBorder="1"/>
    <xf numFmtId="190" fontId="57" fillId="0" borderId="1" xfId="1502" applyNumberFormat="1" applyFont="1" applyBorder="1">
      <alignment vertical="center"/>
    </xf>
    <xf numFmtId="0" fontId="62" fillId="0" borderId="1" xfId="0" applyFont="1" applyBorder="1" applyAlignment="1">
      <alignment horizontal="center" vertical="center" wrapText="1"/>
    </xf>
    <xf numFmtId="3" fontId="8" fillId="0" borderId="1" xfId="2835" applyNumberFormat="1" applyFont="1" applyBorder="1">
      <alignment vertical="center"/>
    </xf>
    <xf numFmtId="190" fontId="8" fillId="0" borderId="1" xfId="1250" applyNumberFormat="1" applyFont="1" applyBorder="1" applyAlignment="1">
      <alignment vertical="center"/>
    </xf>
    <xf numFmtId="0" fontId="62" fillId="0" borderId="1" xfId="0" applyFont="1" applyBorder="1" applyAlignment="1">
      <alignment horizontal="center" vertical="center" wrapText="1"/>
    </xf>
    <xf numFmtId="197" fontId="58" fillId="0" borderId="1" xfId="2393" applyNumberFormat="1" applyFont="1" applyFill="1" applyBorder="1" applyAlignment="1">
      <alignment horizontal="center" vertical="center" wrapText="1"/>
    </xf>
    <xf numFmtId="198" fontId="57" fillId="0" borderId="1" xfId="1526" applyNumberFormat="1" applyFont="1" applyBorder="1" applyAlignment="1">
      <alignment horizontal="center" vertical="center" wrapText="1"/>
    </xf>
    <xf numFmtId="198" fontId="55" fillId="0" borderId="1" xfId="1526" applyNumberFormat="1" applyFont="1" applyBorder="1" applyAlignment="1">
      <alignment horizontal="center" vertical="center" wrapText="1"/>
    </xf>
    <xf numFmtId="198" fontId="0" fillId="0" borderId="17" xfId="0" applyNumberFormat="1" applyFont="1" applyFill="1" applyBorder="1" applyAlignment="1" applyProtection="1">
      <alignment horizontal="center" vertical="center"/>
    </xf>
    <xf numFmtId="0" fontId="55" fillId="0" borderId="1" xfId="1526" applyFont="1" applyBorder="1" applyAlignment="1">
      <alignment horizontal="center" vertical="center" wrapText="1"/>
    </xf>
    <xf numFmtId="198" fontId="9" fillId="0" borderId="0" xfId="1526" applyNumberFormat="1">
      <alignment vertical="center"/>
    </xf>
    <xf numFmtId="1" fontId="58" fillId="0" borderId="1" xfId="2393" applyNumberFormat="1" applyFont="1" applyFill="1" applyBorder="1" applyAlignment="1">
      <alignment horizontal="center" vertical="center" wrapText="1"/>
    </xf>
    <xf numFmtId="0" fontId="93" fillId="0" borderId="0" xfId="4987" applyNumberFormat="1" applyFont="1"/>
    <xf numFmtId="0" fontId="2" fillId="0" borderId="0" xfId="194" applyFont="1" applyAlignment="1">
      <alignment vertical="center"/>
    </xf>
    <xf numFmtId="0" fontId="2" fillId="0" borderId="21" xfId="194" applyBorder="1" applyAlignment="1">
      <alignment horizontal="center" vertical="center"/>
    </xf>
    <xf numFmtId="0" fontId="2" fillId="0" borderId="21" xfId="194" applyFont="1" applyBorder="1" applyAlignment="1">
      <alignment horizontal="right" vertical="center"/>
    </xf>
    <xf numFmtId="0" fontId="71" fillId="0" borderId="1" xfId="194" applyNumberFormat="1" applyFont="1" applyBorder="1" applyAlignment="1">
      <alignment horizontal="center" vertical="center" wrapText="1"/>
    </xf>
    <xf numFmtId="0" fontId="61" fillId="0" borderId="1" xfId="194" applyFont="1" applyBorder="1" applyAlignment="1">
      <alignment horizontal="center" vertical="center" wrapText="1"/>
    </xf>
    <xf numFmtId="0" fontId="2" fillId="0" borderId="1" xfId="194" applyBorder="1" applyAlignment="1">
      <alignment vertical="center"/>
    </xf>
    <xf numFmtId="3" fontId="61" fillId="0" borderId="1" xfId="4982" applyNumberFormat="1" applyFont="1" applyFill="1" applyBorder="1" applyAlignment="1" applyProtection="1">
      <alignment horizontal="left" vertical="center" indent="2"/>
    </xf>
    <xf numFmtId="0" fontId="2" fillId="0" borderId="0" xfId="4130" applyAlignment="1"/>
    <xf numFmtId="0" fontId="8" fillId="0" borderId="0" xfId="4130" applyFont="1" applyAlignment="1"/>
    <xf numFmtId="0" fontId="109" fillId="0" borderId="0" xfId="4130" applyFont="1" applyAlignment="1">
      <alignment horizontal="left" vertical="center"/>
    </xf>
    <xf numFmtId="0" fontId="110" fillId="0" borderId="0" xfId="4130" applyFont="1" applyBorder="1" applyAlignment="1">
      <alignment horizontal="right" vertical="center"/>
    </xf>
    <xf numFmtId="0" fontId="111" fillId="0" borderId="1" xfId="194" applyFont="1" applyBorder="1" applyAlignment="1">
      <alignment horizontal="center" vertical="center"/>
    </xf>
    <xf numFmtId="0" fontId="54" fillId="0" borderId="1" xfId="194" applyFont="1" applyBorder="1" applyAlignment="1">
      <alignment vertical="center" wrapText="1"/>
    </xf>
    <xf numFmtId="0" fontId="56" fillId="0" borderId="1" xfId="194" applyFont="1" applyBorder="1" applyAlignment="1"/>
    <xf numFmtId="0" fontId="112" fillId="0" borderId="0" xfId="1837" applyFont="1" applyFill="1">
      <alignment vertical="center"/>
    </xf>
    <xf numFmtId="0" fontId="113" fillId="0" borderId="1" xfId="1837" applyFont="1" applyFill="1" applyBorder="1">
      <alignment vertical="center"/>
    </xf>
    <xf numFmtId="0" fontId="96" fillId="0" borderId="1" xfId="1837" applyFont="1" applyFill="1" applyBorder="1" applyAlignment="1">
      <alignment horizontal="left" vertical="center"/>
    </xf>
    <xf numFmtId="0" fontId="2" fillId="0" borderId="0" xfId="1837" applyFont="1" applyAlignment="1">
      <alignment horizontal="left" vertical="center"/>
    </xf>
    <xf numFmtId="0" fontId="97" fillId="0" borderId="0" xfId="1837" applyFont="1" applyAlignment="1">
      <alignment horizontal="center" vertical="top"/>
    </xf>
    <xf numFmtId="0" fontId="3" fillId="0" borderId="0" xfId="1837" applyFont="1" applyAlignment="1">
      <alignment horizontal="center" vertical="center"/>
    </xf>
    <xf numFmtId="0" fontId="91" fillId="0" borderId="0" xfId="2393" applyFont="1" applyFill="1" applyAlignment="1">
      <alignment horizontal="center"/>
    </xf>
    <xf numFmtId="0" fontId="63" fillId="0" borderId="0" xfId="0" applyFont="1" applyAlignment="1">
      <alignment horizontal="left" vertical="top" wrapText="1"/>
    </xf>
    <xf numFmtId="0" fontId="88" fillId="0" borderId="0" xfId="1530" applyFont="1" applyAlignment="1">
      <alignment horizontal="center" vertical="center"/>
    </xf>
    <xf numFmtId="0" fontId="102" fillId="0" borderId="20" xfId="1530" applyFont="1" applyBorder="1" applyAlignment="1">
      <alignment horizontal="left" vertical="center" wrapText="1"/>
    </xf>
    <xf numFmtId="0" fontId="88" fillId="0" borderId="0" xfId="1526" applyFont="1" applyAlignment="1">
      <alignment horizontal="center" vertical="center"/>
    </xf>
    <xf numFmtId="0" fontId="91" fillId="0" borderId="0" xfId="2852" applyFont="1" applyAlignment="1">
      <alignment horizontal="center" vertical="center"/>
    </xf>
    <xf numFmtId="0" fontId="105" fillId="0" borderId="20" xfId="0" applyFont="1" applyBorder="1" applyAlignment="1">
      <alignment horizontal="left" vertical="center" wrapText="1"/>
    </xf>
    <xf numFmtId="0" fontId="106" fillId="0" borderId="20" xfId="1688" applyFont="1" applyBorder="1" applyAlignment="1">
      <alignment vertical="center" wrapText="1"/>
    </xf>
    <xf numFmtId="0" fontId="9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3" fillId="0" borderId="0" xfId="0" applyFont="1" applyAlignment="1">
      <alignment horizontal="left" vertical="center" wrapText="1"/>
    </xf>
    <xf numFmtId="0" fontId="63" fillId="50" borderId="0" xfId="0" applyFont="1" applyFill="1" applyAlignment="1">
      <alignment horizontal="left" vertical="center" wrapText="1"/>
    </xf>
    <xf numFmtId="0" fontId="88" fillId="0" borderId="0" xfId="1502" applyFont="1" applyAlignment="1">
      <alignment horizontal="center" vertical="center"/>
    </xf>
    <xf numFmtId="0" fontId="107" fillId="0" borderId="20" xfId="0" applyFont="1" applyBorder="1" applyAlignment="1">
      <alignment horizontal="left" vertical="center" wrapText="1"/>
    </xf>
    <xf numFmtId="0" fontId="91" fillId="0" borderId="0" xfId="2835" applyFont="1" applyAlignment="1">
      <alignment horizontal="center" vertical="center"/>
    </xf>
    <xf numFmtId="0" fontId="92" fillId="0" borderId="0" xfId="2835" applyFont="1" applyAlignment="1">
      <alignment horizontal="center" vertical="center"/>
    </xf>
    <xf numFmtId="0" fontId="88" fillId="0" borderId="0" xfId="1523" applyNumberFormat="1" applyFont="1" applyFill="1" applyBorder="1" applyAlignment="1" applyProtection="1">
      <alignment horizontal="center" vertical="center"/>
    </xf>
    <xf numFmtId="0" fontId="106" fillId="0" borderId="20" xfId="194" applyFont="1" applyBorder="1" applyAlignment="1">
      <alignment horizontal="center" vertical="center"/>
    </xf>
    <xf numFmtId="0" fontId="91" fillId="0" borderId="0" xfId="194" applyFont="1" applyBorder="1" applyAlignment="1">
      <alignment horizontal="center" vertical="center"/>
    </xf>
    <xf numFmtId="0" fontId="62" fillId="0" borderId="1" xfId="2393" applyFont="1" applyFill="1" applyBorder="1" applyAlignment="1">
      <alignment horizontal="center" vertical="center" wrapText="1"/>
    </xf>
    <xf numFmtId="0" fontId="62" fillId="0" borderId="1" xfId="194" applyFont="1" applyBorder="1" applyAlignment="1">
      <alignment horizontal="center" vertical="center" wrapText="1"/>
    </xf>
    <xf numFmtId="0" fontId="71" fillId="0" borderId="1" xfId="194" applyNumberFormat="1" applyFont="1" applyBorder="1" applyAlignment="1">
      <alignment horizontal="center" vertical="center" wrapText="1"/>
    </xf>
    <xf numFmtId="0" fontId="111" fillId="0" borderId="1" xfId="194" applyFont="1" applyBorder="1" applyAlignment="1">
      <alignment horizontal="center" vertical="center"/>
    </xf>
    <xf numFmtId="0" fontId="54" fillId="0" borderId="1" xfId="194" applyFont="1" applyBorder="1" applyAlignment="1">
      <alignment horizontal="left" vertical="center"/>
    </xf>
    <xf numFmtId="0" fontId="63" fillId="0" borderId="0" xfId="4130" applyFont="1" applyAlignment="1">
      <alignment horizontal="left" vertical="center" wrapText="1"/>
    </xf>
    <xf numFmtId="0" fontId="90" fillId="0" borderId="0" xfId="4130" applyFont="1" applyAlignment="1">
      <alignment horizontal="center" vertical="center"/>
    </xf>
    <xf numFmtId="0" fontId="100" fillId="0" borderId="0" xfId="4130" applyFont="1" applyAlignment="1">
      <alignment horizontal="left" vertical="center" wrapText="1"/>
    </xf>
  </cellXfs>
  <cellStyles count="4992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5 7" xfId="4984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3 3" xfId="4983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1 2" xfId="498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73" xfId="4985"/>
    <cellStyle name="常规 74" xfId="4986"/>
    <cellStyle name="常规 75" xfId="4987"/>
    <cellStyle name="常规 76" xfId="4988"/>
    <cellStyle name="常规 77" xfId="4989"/>
    <cellStyle name="常规 78" xfId="4990"/>
    <cellStyle name="常规 79" xfId="4991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2006年预算表" xfId="1837"/>
    <cellStyle name="常规_2007年云南省向人大报送政府收支预算表格式编制过程表" xfId="2835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zoomScale="85" zoomScaleNormal="85" workbookViewId="0">
      <selection activeCell="G15" sqref="G15"/>
    </sheetView>
  </sheetViews>
  <sheetFormatPr defaultColWidth="9" defaultRowHeight="14.25"/>
  <cols>
    <col min="1" max="1" width="4.375" style="135" customWidth="1"/>
    <col min="2" max="2" width="73.375" style="3" customWidth="1"/>
    <col min="3" max="6" width="9" style="3"/>
    <col min="7" max="7" width="58.625" style="3" customWidth="1"/>
    <col min="8" max="16384" width="9" style="3"/>
  </cols>
  <sheetData>
    <row r="1" spans="1:2" ht="20.25" customHeight="1">
      <c r="A1" s="249" t="s">
        <v>444</v>
      </c>
      <c r="B1" s="249"/>
    </row>
    <row r="2" spans="1:2" s="1" customFormat="1" ht="22.5">
      <c r="A2" s="250" t="s">
        <v>1613</v>
      </c>
      <c r="B2" s="250"/>
    </row>
    <row r="3" spans="1:2">
      <c r="A3" s="251"/>
      <c r="B3" s="251"/>
    </row>
    <row r="4" spans="1:2" ht="25.15" customHeight="1">
      <c r="A4" s="248" t="s">
        <v>332</v>
      </c>
      <c r="B4" s="248"/>
    </row>
    <row r="5" spans="1:2" s="2" customFormat="1" ht="25.15" customHeight="1">
      <c r="A5" s="176" t="s">
        <v>0</v>
      </c>
      <c r="B5" s="177" t="s">
        <v>1556</v>
      </c>
    </row>
    <row r="6" spans="1:2" s="2" customFormat="1" ht="25.15" customHeight="1">
      <c r="A6" s="176" t="s">
        <v>1</v>
      </c>
      <c r="B6" s="177" t="s">
        <v>1557</v>
      </c>
    </row>
    <row r="7" spans="1:2" s="2" customFormat="1" ht="25.15" customHeight="1">
      <c r="A7" s="176" t="s">
        <v>2</v>
      </c>
      <c r="B7" s="177" t="s">
        <v>1558</v>
      </c>
    </row>
    <row r="8" spans="1:2" s="2" customFormat="1" ht="25.15" customHeight="1">
      <c r="A8" s="176" t="s">
        <v>3</v>
      </c>
      <c r="B8" s="177" t="s">
        <v>1559</v>
      </c>
    </row>
    <row r="9" spans="1:2" s="2" customFormat="1" ht="25.15" customHeight="1">
      <c r="A9" s="176" t="s">
        <v>333</v>
      </c>
      <c r="B9" s="177" t="s">
        <v>1560</v>
      </c>
    </row>
    <row r="10" spans="1:2" s="2" customFormat="1" ht="25.15" customHeight="1">
      <c r="A10" s="176" t="s">
        <v>334</v>
      </c>
      <c r="B10" s="177" t="s">
        <v>1561</v>
      </c>
    </row>
    <row r="11" spans="1:2" s="2" customFormat="1" ht="25.15" customHeight="1">
      <c r="A11" s="176" t="s">
        <v>335</v>
      </c>
      <c r="B11" s="177" t="s">
        <v>1562</v>
      </c>
    </row>
    <row r="12" spans="1:2" s="2" customFormat="1" ht="25.15" customHeight="1">
      <c r="A12" s="176" t="s">
        <v>336</v>
      </c>
      <c r="B12" s="177" t="s">
        <v>1563</v>
      </c>
    </row>
    <row r="13" spans="1:2" s="2" customFormat="1" ht="25.15" customHeight="1">
      <c r="A13" s="176" t="s">
        <v>466</v>
      </c>
      <c r="B13" s="177" t="s">
        <v>1564</v>
      </c>
    </row>
    <row r="14" spans="1:2" s="2" customFormat="1" ht="25.15" customHeight="1">
      <c r="A14" s="176" t="s">
        <v>467</v>
      </c>
      <c r="B14" s="177" t="s">
        <v>1565</v>
      </c>
    </row>
    <row r="15" spans="1:2" s="2" customFormat="1" ht="25.15" customHeight="1">
      <c r="A15" s="176" t="s">
        <v>337</v>
      </c>
      <c r="B15" s="177" t="s">
        <v>1566</v>
      </c>
    </row>
    <row r="16" spans="1:2" s="2" customFormat="1" ht="25.15" customHeight="1">
      <c r="A16" s="176" t="s">
        <v>338</v>
      </c>
      <c r="B16" s="177" t="s">
        <v>1567</v>
      </c>
    </row>
    <row r="17" spans="1:8" s="2" customFormat="1" ht="25.15" customHeight="1">
      <c r="A17" s="176" t="s">
        <v>339</v>
      </c>
      <c r="B17" s="177" t="s">
        <v>1568</v>
      </c>
    </row>
    <row r="18" spans="1:8" s="2" customFormat="1" ht="25.15" customHeight="1">
      <c r="A18" s="176" t="s">
        <v>340</v>
      </c>
      <c r="B18" s="177" t="s">
        <v>1569</v>
      </c>
    </row>
    <row r="19" spans="1:8" s="2" customFormat="1" ht="25.15" customHeight="1">
      <c r="A19" s="176" t="s">
        <v>341</v>
      </c>
      <c r="B19" s="177" t="s">
        <v>1570</v>
      </c>
    </row>
    <row r="20" spans="1:8" s="2" customFormat="1" ht="25.15" customHeight="1">
      <c r="A20" s="176" t="s">
        <v>342</v>
      </c>
      <c r="B20" s="177" t="s">
        <v>1571</v>
      </c>
    </row>
    <row r="21" spans="1:8" s="2" customFormat="1" ht="25.15" customHeight="1">
      <c r="A21" s="176" t="s">
        <v>343</v>
      </c>
      <c r="B21" s="177" t="s">
        <v>1572</v>
      </c>
    </row>
    <row r="22" spans="1:8" s="2" customFormat="1" ht="25.15" customHeight="1">
      <c r="A22" s="176" t="s">
        <v>344</v>
      </c>
      <c r="B22" s="177" t="s">
        <v>1573</v>
      </c>
    </row>
    <row r="23" spans="1:8" s="2" customFormat="1" ht="25.15" customHeight="1">
      <c r="A23" s="176" t="s">
        <v>345</v>
      </c>
      <c r="B23" s="177" t="s">
        <v>1574</v>
      </c>
    </row>
    <row r="24" spans="1:8" s="2" customFormat="1" ht="25.15" customHeight="1">
      <c r="A24" s="176" t="s">
        <v>346</v>
      </c>
      <c r="B24" s="177" t="s">
        <v>1575</v>
      </c>
    </row>
    <row r="25" spans="1:8" s="2" customFormat="1" ht="25.15" customHeight="1">
      <c r="A25" s="176" t="s">
        <v>347</v>
      </c>
      <c r="B25" s="177" t="s">
        <v>1576</v>
      </c>
    </row>
    <row r="26" spans="1:8" s="2" customFormat="1" ht="25.15" customHeight="1">
      <c r="A26" s="176" t="s">
        <v>348</v>
      </c>
      <c r="B26" s="177" t="s">
        <v>1577</v>
      </c>
    </row>
    <row r="27" spans="1:8" s="2" customFormat="1" ht="25.15" customHeight="1">
      <c r="A27" s="176" t="s">
        <v>468</v>
      </c>
      <c r="B27" s="177" t="s">
        <v>1578</v>
      </c>
    </row>
    <row r="28" spans="1:8" ht="25.15" customHeight="1">
      <c r="A28" s="248" t="s">
        <v>1651</v>
      </c>
      <c r="B28" s="248"/>
      <c r="G28" s="246"/>
      <c r="H28" s="246"/>
    </row>
    <row r="29" spans="1:8" ht="25.15" customHeight="1">
      <c r="A29" s="176" t="s">
        <v>1649</v>
      </c>
      <c r="B29" s="247" t="s">
        <v>1653</v>
      </c>
      <c r="G29" s="246"/>
      <c r="H29" s="246"/>
    </row>
    <row r="30" spans="1:8" ht="25.15" customHeight="1">
      <c r="A30" s="176" t="s">
        <v>1652</v>
      </c>
      <c r="B30" s="247" t="s">
        <v>1654</v>
      </c>
      <c r="G30" s="246"/>
      <c r="H30" s="246"/>
    </row>
    <row r="31" spans="1:8" ht="25.15" customHeight="1">
      <c r="A31" s="248" t="s">
        <v>1655</v>
      </c>
      <c r="B31" s="248"/>
      <c r="G31" s="246"/>
      <c r="H31" s="246"/>
    </row>
    <row r="32" spans="1:8" ht="25.15" customHeight="1">
      <c r="A32" s="176" t="s">
        <v>1650</v>
      </c>
      <c r="B32" s="247" t="s">
        <v>1656</v>
      </c>
      <c r="G32" s="246"/>
      <c r="H32" s="246"/>
    </row>
  </sheetData>
  <mergeCells count="6">
    <mergeCell ref="A31:B31"/>
    <mergeCell ref="A1:B1"/>
    <mergeCell ref="A2:B2"/>
    <mergeCell ref="A3:B3"/>
    <mergeCell ref="A4:B4"/>
    <mergeCell ref="A28:B28"/>
  </mergeCells>
  <phoneticPr fontId="98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workbookViewId="0">
      <selection activeCell="G23" sqref="G23"/>
    </sheetView>
  </sheetViews>
  <sheetFormatPr defaultRowHeight="14.25"/>
  <cols>
    <col min="1" max="1" width="44.625" bestFit="1" customWidth="1"/>
    <col min="2" max="2" width="12.125" customWidth="1"/>
    <col min="3" max="3" width="14" customWidth="1"/>
    <col min="4" max="4" width="15.125" customWidth="1"/>
  </cols>
  <sheetData>
    <row r="1" spans="1:7" ht="18" customHeight="1">
      <c r="A1" s="6" t="s">
        <v>240</v>
      </c>
      <c r="B1" s="4"/>
    </row>
    <row r="2" spans="1:7" ht="20.25">
      <c r="A2" s="252" t="s">
        <v>469</v>
      </c>
      <c r="B2" s="252"/>
      <c r="C2" s="252"/>
      <c r="D2" s="252"/>
    </row>
    <row r="3" spans="1:7">
      <c r="A3" s="5"/>
      <c r="B3" s="4"/>
      <c r="D3" s="8" t="s">
        <v>34</v>
      </c>
    </row>
    <row r="4" spans="1:7" ht="44.45" customHeight="1">
      <c r="A4" s="118" t="s">
        <v>216</v>
      </c>
      <c r="B4" s="119" t="s">
        <v>33</v>
      </c>
      <c r="C4" s="120" t="s">
        <v>1550</v>
      </c>
      <c r="D4" s="220" t="s">
        <v>1551</v>
      </c>
    </row>
    <row r="5" spans="1:7">
      <c r="A5" s="16" t="s">
        <v>4</v>
      </c>
      <c r="B5" s="10">
        <f>SUM(B6:B21)</f>
        <v>49500</v>
      </c>
      <c r="C5" s="11">
        <v>47000</v>
      </c>
      <c r="D5" s="185">
        <f>B5/C5*100</f>
        <v>105.32</v>
      </c>
    </row>
    <row r="6" spans="1:7">
      <c r="A6" s="9" t="s">
        <v>10</v>
      </c>
      <c r="B6" s="10">
        <v>26540</v>
      </c>
      <c r="C6" s="11">
        <v>23500</v>
      </c>
      <c r="D6" s="185">
        <f t="shared" ref="D6:D44" si="0">B6/C6*100</f>
        <v>112.94</v>
      </c>
    </row>
    <row r="7" spans="1:7">
      <c r="A7" s="9" t="s">
        <v>329</v>
      </c>
      <c r="B7" s="10"/>
      <c r="C7" s="11"/>
      <c r="D7" s="185"/>
    </row>
    <row r="8" spans="1:7">
      <c r="A8" s="9" t="s">
        <v>11</v>
      </c>
      <c r="B8" s="10">
        <v>3760</v>
      </c>
      <c r="C8" s="10">
        <v>6000</v>
      </c>
      <c r="D8" s="185">
        <f t="shared" si="0"/>
        <v>62.67</v>
      </c>
    </row>
    <row r="9" spans="1:7">
      <c r="A9" s="9" t="s">
        <v>12</v>
      </c>
      <c r="B9" s="10"/>
      <c r="C9" s="10"/>
      <c r="D9" s="185"/>
      <c r="G9" s="59"/>
    </row>
    <row r="10" spans="1:7">
      <c r="A10" s="9" t="s">
        <v>13</v>
      </c>
      <c r="B10" s="10">
        <v>1800</v>
      </c>
      <c r="C10" s="10">
        <v>2500</v>
      </c>
      <c r="D10" s="185">
        <f t="shared" si="0"/>
        <v>72</v>
      </c>
    </row>
    <row r="11" spans="1:7">
      <c r="A11" s="9" t="s">
        <v>14</v>
      </c>
      <c r="B11" s="10">
        <v>2600</v>
      </c>
      <c r="C11" s="10">
        <v>2500</v>
      </c>
      <c r="D11" s="185">
        <f t="shared" si="0"/>
        <v>104</v>
      </c>
    </row>
    <row r="12" spans="1:7">
      <c r="A12" s="9" t="s">
        <v>15</v>
      </c>
      <c r="B12" s="10">
        <v>2400</v>
      </c>
      <c r="C12" s="10">
        <v>1900</v>
      </c>
      <c r="D12" s="185">
        <f t="shared" si="0"/>
        <v>126.32</v>
      </c>
    </row>
    <row r="13" spans="1:7">
      <c r="A13" s="9" t="s">
        <v>16</v>
      </c>
      <c r="B13" s="10">
        <v>2600</v>
      </c>
      <c r="C13" s="10">
        <v>1600</v>
      </c>
      <c r="D13" s="185">
        <f t="shared" si="0"/>
        <v>162.5</v>
      </c>
    </row>
    <row r="14" spans="1:7">
      <c r="A14" s="9" t="s">
        <v>17</v>
      </c>
      <c r="B14" s="10">
        <v>700</v>
      </c>
      <c r="C14" s="10">
        <v>800</v>
      </c>
      <c r="D14" s="185">
        <f t="shared" si="0"/>
        <v>87.5</v>
      </c>
    </row>
    <row r="15" spans="1:7">
      <c r="A15" s="9" t="s">
        <v>18</v>
      </c>
      <c r="B15" s="10">
        <v>1400</v>
      </c>
      <c r="C15" s="10">
        <v>1000</v>
      </c>
      <c r="D15" s="185">
        <f t="shared" si="0"/>
        <v>140</v>
      </c>
    </row>
    <row r="16" spans="1:7">
      <c r="A16" s="9" t="s">
        <v>19</v>
      </c>
      <c r="B16" s="10">
        <v>1500</v>
      </c>
      <c r="C16" s="10">
        <v>1500</v>
      </c>
      <c r="D16" s="185">
        <f t="shared" si="0"/>
        <v>100</v>
      </c>
    </row>
    <row r="17" spans="1:4">
      <c r="A17" s="9" t="s">
        <v>20</v>
      </c>
      <c r="B17" s="10">
        <v>780</v>
      </c>
      <c r="C17" s="10">
        <v>600</v>
      </c>
      <c r="D17" s="185">
        <f t="shared" si="0"/>
        <v>130</v>
      </c>
    </row>
    <row r="18" spans="1:4">
      <c r="A18" s="9" t="s">
        <v>21</v>
      </c>
      <c r="B18" s="10">
        <v>1390</v>
      </c>
      <c r="C18" s="10">
        <v>1500</v>
      </c>
      <c r="D18" s="185">
        <f t="shared" si="0"/>
        <v>92.67</v>
      </c>
    </row>
    <row r="19" spans="1:4">
      <c r="A19" s="9" t="s">
        <v>22</v>
      </c>
      <c r="B19" s="10">
        <v>2800</v>
      </c>
      <c r="C19" s="10">
        <v>2100</v>
      </c>
      <c r="D19" s="185">
        <f t="shared" si="0"/>
        <v>133.33000000000001</v>
      </c>
    </row>
    <row r="20" spans="1:4">
      <c r="A20" s="9" t="s">
        <v>23</v>
      </c>
      <c r="B20" s="10">
        <v>930</v>
      </c>
      <c r="C20" s="10">
        <v>1500</v>
      </c>
      <c r="D20" s="185">
        <f t="shared" si="0"/>
        <v>62</v>
      </c>
    </row>
    <row r="21" spans="1:4">
      <c r="A21" s="9" t="s">
        <v>24</v>
      </c>
      <c r="B21" s="10">
        <v>300</v>
      </c>
      <c r="C21" s="10"/>
      <c r="D21" s="185"/>
    </row>
    <row r="22" spans="1:4">
      <c r="A22" s="16" t="s">
        <v>6</v>
      </c>
      <c r="B22" s="10">
        <f>SUM(B23:B30)</f>
        <v>29573</v>
      </c>
      <c r="C22" s="11">
        <v>25450</v>
      </c>
      <c r="D22" s="185">
        <f t="shared" si="0"/>
        <v>116.2</v>
      </c>
    </row>
    <row r="23" spans="1:4">
      <c r="A23" s="9" t="s">
        <v>25</v>
      </c>
      <c r="B23" s="10">
        <v>5500</v>
      </c>
      <c r="C23" s="10">
        <v>5000</v>
      </c>
      <c r="D23" s="185">
        <f t="shared" si="0"/>
        <v>110</v>
      </c>
    </row>
    <row r="24" spans="1:4">
      <c r="A24" s="9" t="s">
        <v>26</v>
      </c>
      <c r="B24" s="10">
        <v>2600</v>
      </c>
      <c r="C24" s="10">
        <v>3200</v>
      </c>
      <c r="D24" s="185">
        <f t="shared" si="0"/>
        <v>81.25</v>
      </c>
    </row>
    <row r="25" spans="1:4">
      <c r="A25" s="9" t="s">
        <v>27</v>
      </c>
      <c r="B25" s="10">
        <v>4500</v>
      </c>
      <c r="C25" s="10">
        <v>2000</v>
      </c>
      <c r="D25" s="185">
        <f t="shared" si="0"/>
        <v>225</v>
      </c>
    </row>
    <row r="26" spans="1:4">
      <c r="A26" s="9" t="s">
        <v>28</v>
      </c>
      <c r="B26" s="10"/>
      <c r="C26" s="10"/>
      <c r="D26" s="185"/>
    </row>
    <row r="27" spans="1:4">
      <c r="A27" s="9" t="s">
        <v>29</v>
      </c>
      <c r="B27" s="10">
        <v>16723</v>
      </c>
      <c r="C27" s="10">
        <v>13850</v>
      </c>
      <c r="D27" s="185">
        <f t="shared" si="0"/>
        <v>120.74</v>
      </c>
    </row>
    <row r="28" spans="1:4">
      <c r="A28" s="9" t="s">
        <v>30</v>
      </c>
      <c r="B28" s="10"/>
      <c r="C28" s="10"/>
      <c r="D28" s="185"/>
    </row>
    <row r="29" spans="1:4">
      <c r="A29" s="9" t="s">
        <v>31</v>
      </c>
      <c r="B29" s="10">
        <v>250</v>
      </c>
      <c r="C29" s="10">
        <v>1400</v>
      </c>
      <c r="D29" s="185">
        <f t="shared" si="0"/>
        <v>17.86</v>
      </c>
    </row>
    <row r="30" spans="1:4">
      <c r="A30" s="9" t="s">
        <v>32</v>
      </c>
      <c r="B30" s="10"/>
      <c r="C30" s="10"/>
      <c r="D30" s="185"/>
    </row>
    <row r="31" spans="1:4">
      <c r="A31" s="18" t="s">
        <v>361</v>
      </c>
      <c r="B31" s="10">
        <f>B5+B22</f>
        <v>79073</v>
      </c>
      <c r="C31" s="11">
        <v>72450</v>
      </c>
      <c r="D31" s="185">
        <f t="shared" si="0"/>
        <v>109.14</v>
      </c>
    </row>
    <row r="32" spans="1:4">
      <c r="A32" s="17" t="s">
        <v>35</v>
      </c>
      <c r="B32" s="10"/>
      <c r="C32" s="11"/>
      <c r="D32" s="185"/>
    </row>
    <row r="33" spans="1:4">
      <c r="A33" s="17" t="s">
        <v>36</v>
      </c>
      <c r="B33" s="10">
        <f>B34+B38+B39+B40+B41+B42+B43</f>
        <v>135257</v>
      </c>
      <c r="C33" s="11">
        <v>118650</v>
      </c>
      <c r="D33" s="185">
        <f t="shared" si="0"/>
        <v>114</v>
      </c>
    </row>
    <row r="34" spans="1:4">
      <c r="A34" s="13" t="s">
        <v>211</v>
      </c>
      <c r="B34" s="10">
        <f>SUM(B35:B37)</f>
        <v>92757</v>
      </c>
      <c r="C34" s="11">
        <v>85650</v>
      </c>
      <c r="D34" s="185">
        <f t="shared" si="0"/>
        <v>108.3</v>
      </c>
    </row>
    <row r="35" spans="1:4">
      <c r="A35" s="114" t="s">
        <v>357</v>
      </c>
      <c r="B35" s="10">
        <v>4119</v>
      </c>
      <c r="C35" s="19">
        <v>3562</v>
      </c>
      <c r="D35" s="185">
        <f t="shared" si="0"/>
        <v>115.64</v>
      </c>
    </row>
    <row r="36" spans="1:4">
      <c r="A36" s="114" t="s">
        <v>358</v>
      </c>
      <c r="B36" s="10">
        <v>41150</v>
      </c>
      <c r="C36" s="11">
        <v>40175</v>
      </c>
      <c r="D36" s="185">
        <f t="shared" si="0"/>
        <v>102.43</v>
      </c>
    </row>
    <row r="37" spans="1:4">
      <c r="A37" s="114" t="s">
        <v>359</v>
      </c>
      <c r="B37" s="10">
        <v>47488</v>
      </c>
      <c r="C37" s="11">
        <v>41913</v>
      </c>
      <c r="D37" s="185">
        <f t="shared" si="0"/>
        <v>113.3</v>
      </c>
    </row>
    <row r="38" spans="1:4">
      <c r="A38" s="14" t="s">
        <v>356</v>
      </c>
      <c r="B38" s="10"/>
      <c r="C38" s="11"/>
      <c r="D38" s="185"/>
    </row>
    <row r="39" spans="1:4">
      <c r="A39" s="12" t="s">
        <v>38</v>
      </c>
      <c r="B39" s="10"/>
      <c r="C39" s="11"/>
      <c r="D39" s="185"/>
    </row>
    <row r="40" spans="1:4">
      <c r="A40" s="12" t="s">
        <v>39</v>
      </c>
      <c r="B40" s="10">
        <v>42500</v>
      </c>
      <c r="C40" s="11">
        <v>33000</v>
      </c>
      <c r="D40" s="185">
        <f t="shared" si="0"/>
        <v>128.79</v>
      </c>
    </row>
    <row r="41" spans="1:4">
      <c r="A41" s="13" t="s">
        <v>412</v>
      </c>
      <c r="B41" s="10"/>
      <c r="C41" s="11"/>
      <c r="D41" s="185"/>
    </row>
    <row r="42" spans="1:4">
      <c r="A42" s="15" t="s">
        <v>413</v>
      </c>
      <c r="B42" s="10"/>
      <c r="C42" s="11"/>
      <c r="D42" s="185"/>
    </row>
    <row r="43" spans="1:4">
      <c r="A43" s="12" t="s">
        <v>40</v>
      </c>
      <c r="B43" s="10"/>
      <c r="C43" s="11"/>
      <c r="D43" s="185"/>
    </row>
    <row r="44" spans="1:4">
      <c r="A44" s="18" t="s">
        <v>362</v>
      </c>
      <c r="B44" s="10">
        <f>B31+B33</f>
        <v>214330</v>
      </c>
      <c r="C44" s="11">
        <v>191100</v>
      </c>
      <c r="D44" s="185">
        <f t="shared" si="0"/>
        <v>112.16</v>
      </c>
    </row>
    <row r="45" spans="1:4">
      <c r="A45" s="7"/>
      <c r="B45" s="4"/>
    </row>
    <row r="46" spans="1:4">
      <c r="A46" s="7"/>
      <c r="B46" s="4"/>
    </row>
    <row r="47" spans="1:4">
      <c r="A47" s="7"/>
      <c r="B47" s="4"/>
    </row>
    <row r="48" spans="1:4">
      <c r="A48" s="4"/>
      <c r="B48" s="4"/>
    </row>
    <row r="49" spans="1:2">
      <c r="A49" s="4"/>
      <c r="B49" s="4"/>
    </row>
    <row r="50" spans="1:2">
      <c r="A50" s="4"/>
      <c r="B50" s="4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G5" sqref="G5"/>
    </sheetView>
  </sheetViews>
  <sheetFormatPr defaultRowHeight="14.25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spans="1:7" ht="18" customHeight="1">
      <c r="A1" s="6" t="s">
        <v>78</v>
      </c>
      <c r="B1" s="4"/>
    </row>
    <row r="2" spans="1:7" ht="20.25">
      <c r="A2" s="252" t="s">
        <v>470</v>
      </c>
      <c r="B2" s="252"/>
      <c r="C2" s="252"/>
      <c r="D2" s="252"/>
    </row>
    <row r="3" spans="1:7">
      <c r="A3" s="5"/>
      <c r="B3" s="4"/>
      <c r="D3" s="8" t="s">
        <v>34</v>
      </c>
    </row>
    <row r="4" spans="1:7" ht="42.6" customHeight="1">
      <c r="A4" s="122" t="s">
        <v>77</v>
      </c>
      <c r="B4" s="122" t="s">
        <v>33</v>
      </c>
      <c r="C4" s="120" t="s">
        <v>1550</v>
      </c>
      <c r="D4" s="220" t="s">
        <v>1551</v>
      </c>
    </row>
    <row r="5" spans="1:7">
      <c r="A5" s="21" t="s">
        <v>5</v>
      </c>
      <c r="B5" s="140">
        <v>14365</v>
      </c>
      <c r="C5" s="22">
        <v>12325</v>
      </c>
      <c r="D5" s="186">
        <f>B5/C5*100</f>
        <v>116.55</v>
      </c>
    </row>
    <row r="6" spans="1:7">
      <c r="A6" s="21" t="s">
        <v>41</v>
      </c>
      <c r="B6" s="22"/>
      <c r="C6" s="22"/>
      <c r="D6" s="186"/>
    </row>
    <row r="7" spans="1:7">
      <c r="A7" s="21" t="s">
        <v>42</v>
      </c>
      <c r="B7" s="22">
        <v>251</v>
      </c>
      <c r="C7" s="22">
        <v>299</v>
      </c>
      <c r="D7" s="186">
        <f t="shared" ref="D7:D45" si="0">B7/C7*100</f>
        <v>83.95</v>
      </c>
    </row>
    <row r="8" spans="1:7">
      <c r="A8" s="21" t="s">
        <v>43</v>
      </c>
      <c r="B8" s="22">
        <v>7876</v>
      </c>
      <c r="C8" s="22">
        <v>7461</v>
      </c>
      <c r="D8" s="186">
        <f t="shared" si="0"/>
        <v>105.56</v>
      </c>
    </row>
    <row r="9" spans="1:7">
      <c r="A9" s="21" t="s">
        <v>44</v>
      </c>
      <c r="B9" s="22">
        <v>53642</v>
      </c>
      <c r="C9" s="22">
        <v>52603</v>
      </c>
      <c r="D9" s="186">
        <f t="shared" si="0"/>
        <v>101.98</v>
      </c>
      <c r="G9" s="59"/>
    </row>
    <row r="10" spans="1:7">
      <c r="A10" s="21" t="s">
        <v>45</v>
      </c>
      <c r="B10" s="22">
        <v>1733</v>
      </c>
      <c r="C10" s="22">
        <v>1549</v>
      </c>
      <c r="D10" s="186">
        <f t="shared" si="0"/>
        <v>111.88</v>
      </c>
    </row>
    <row r="11" spans="1:7">
      <c r="A11" s="21" t="s">
        <v>46</v>
      </c>
      <c r="B11" s="22">
        <v>4036</v>
      </c>
      <c r="C11" s="22">
        <v>1443</v>
      </c>
      <c r="D11" s="186">
        <f t="shared" si="0"/>
        <v>279.7</v>
      </c>
    </row>
    <row r="12" spans="1:7">
      <c r="A12" s="21" t="s">
        <v>47</v>
      </c>
      <c r="B12" s="22">
        <v>14661</v>
      </c>
      <c r="C12" s="22">
        <v>14339</v>
      </c>
      <c r="D12" s="186">
        <f t="shared" si="0"/>
        <v>102.25</v>
      </c>
    </row>
    <row r="13" spans="1:7">
      <c r="A13" s="21" t="s">
        <v>48</v>
      </c>
      <c r="B13" s="22">
        <v>15150</v>
      </c>
      <c r="C13" s="22">
        <v>14944</v>
      </c>
      <c r="D13" s="186">
        <f t="shared" si="0"/>
        <v>101.38</v>
      </c>
    </row>
    <row r="14" spans="1:7">
      <c r="A14" s="21" t="s">
        <v>49</v>
      </c>
      <c r="B14" s="22">
        <v>3800</v>
      </c>
      <c r="C14" s="22">
        <v>6347</v>
      </c>
      <c r="D14" s="186">
        <f t="shared" si="0"/>
        <v>59.87</v>
      </c>
    </row>
    <row r="15" spans="1:7">
      <c r="A15" s="21" t="s">
        <v>50</v>
      </c>
      <c r="B15" s="22">
        <v>8592</v>
      </c>
      <c r="C15" s="22">
        <v>7526</v>
      </c>
      <c r="D15" s="186">
        <f t="shared" si="0"/>
        <v>114.16</v>
      </c>
    </row>
    <row r="16" spans="1:7">
      <c r="A16" s="21" t="s">
        <v>51</v>
      </c>
      <c r="B16" s="22">
        <v>26329</v>
      </c>
      <c r="C16" s="22">
        <v>24559</v>
      </c>
      <c r="D16" s="186">
        <f t="shared" si="0"/>
        <v>107.21</v>
      </c>
    </row>
    <row r="17" spans="1:4">
      <c r="A17" s="21" t="s">
        <v>52</v>
      </c>
      <c r="B17" s="22">
        <v>17217</v>
      </c>
      <c r="C17" s="22">
        <v>2137</v>
      </c>
      <c r="D17" s="186">
        <f t="shared" si="0"/>
        <v>805.66</v>
      </c>
    </row>
    <row r="18" spans="1:4">
      <c r="A18" s="21" t="s">
        <v>53</v>
      </c>
      <c r="B18" s="22">
        <v>1432</v>
      </c>
      <c r="C18" s="22">
        <v>2256</v>
      </c>
      <c r="D18" s="186">
        <f t="shared" si="0"/>
        <v>63.48</v>
      </c>
    </row>
    <row r="19" spans="1:4">
      <c r="A19" s="21" t="s">
        <v>54</v>
      </c>
      <c r="B19" s="22">
        <v>1079</v>
      </c>
      <c r="C19" s="22">
        <v>1251</v>
      </c>
      <c r="D19" s="186">
        <f t="shared" si="0"/>
        <v>86.25</v>
      </c>
    </row>
    <row r="20" spans="1:4">
      <c r="A20" s="21" t="s">
        <v>55</v>
      </c>
      <c r="B20" s="22"/>
      <c r="C20" s="22">
        <v>2</v>
      </c>
      <c r="D20" s="186">
        <f t="shared" si="0"/>
        <v>0</v>
      </c>
    </row>
    <row r="21" spans="1:4">
      <c r="A21" s="21" t="s">
        <v>56</v>
      </c>
      <c r="B21" s="22"/>
      <c r="C21" s="22"/>
      <c r="D21" s="186"/>
    </row>
    <row r="22" spans="1:4">
      <c r="A22" s="21" t="s">
        <v>57</v>
      </c>
      <c r="B22" s="22">
        <v>1960</v>
      </c>
      <c r="C22" s="22">
        <v>2106</v>
      </c>
      <c r="D22" s="186">
        <f t="shared" si="0"/>
        <v>93.07</v>
      </c>
    </row>
    <row r="23" spans="1:4">
      <c r="A23" s="21" t="s">
        <v>58</v>
      </c>
      <c r="B23" s="22">
        <v>30</v>
      </c>
      <c r="C23" s="22"/>
      <c r="D23" s="186"/>
    </row>
    <row r="24" spans="1:4">
      <c r="A24" s="21" t="s">
        <v>59</v>
      </c>
      <c r="B24" s="22">
        <v>428</v>
      </c>
      <c r="C24" s="22">
        <v>718</v>
      </c>
      <c r="D24" s="186">
        <f t="shared" si="0"/>
        <v>59.61</v>
      </c>
    </row>
    <row r="25" spans="1:4">
      <c r="A25" s="21" t="s">
        <v>60</v>
      </c>
      <c r="B25" s="22">
        <v>2300</v>
      </c>
      <c r="C25" s="22">
        <v>2100</v>
      </c>
      <c r="D25" s="186">
        <f t="shared" si="0"/>
        <v>109.52</v>
      </c>
    </row>
    <row r="26" spans="1:4">
      <c r="A26" s="21" t="s">
        <v>61</v>
      </c>
      <c r="B26" s="22">
        <v>26228</v>
      </c>
      <c r="C26" s="22">
        <v>24852</v>
      </c>
      <c r="D26" s="186">
        <f t="shared" si="0"/>
        <v>105.54</v>
      </c>
    </row>
    <row r="27" spans="1:4">
      <c r="A27" s="21" t="s">
        <v>62</v>
      </c>
      <c r="B27" s="22">
        <v>7244</v>
      </c>
      <c r="C27" s="22">
        <v>7183</v>
      </c>
      <c r="D27" s="186">
        <f t="shared" si="0"/>
        <v>100.85</v>
      </c>
    </row>
    <row r="28" spans="1:4">
      <c r="A28" s="21" t="s">
        <v>63</v>
      </c>
      <c r="B28" s="22">
        <v>60</v>
      </c>
      <c r="C28" s="22"/>
      <c r="D28" s="186"/>
    </row>
    <row r="29" spans="1:4" ht="16.149999999999999" customHeight="1">
      <c r="A29" s="28" t="s">
        <v>368</v>
      </c>
      <c r="B29" s="22">
        <f>SUM(B5:B28)</f>
        <v>208413</v>
      </c>
      <c r="C29" s="20">
        <v>186000</v>
      </c>
      <c r="D29" s="186">
        <f t="shared" si="0"/>
        <v>112.05</v>
      </c>
    </row>
    <row r="30" spans="1:4" ht="15" customHeight="1">
      <c r="A30" s="54" t="s">
        <v>363</v>
      </c>
      <c r="B30" s="22"/>
      <c r="C30" s="20"/>
      <c r="D30" s="186"/>
    </row>
    <row r="31" spans="1:4" ht="15" customHeight="1">
      <c r="A31" s="54" t="s">
        <v>9</v>
      </c>
      <c r="B31" s="22">
        <f>B36</f>
        <v>5917</v>
      </c>
      <c r="C31" s="20">
        <v>5100</v>
      </c>
      <c r="D31" s="186">
        <f t="shared" si="0"/>
        <v>116.02</v>
      </c>
    </row>
    <row r="32" spans="1:4" ht="15" customHeight="1">
      <c r="A32" s="24" t="s">
        <v>65</v>
      </c>
      <c r="B32" s="25"/>
      <c r="C32" s="25"/>
      <c r="D32" s="186"/>
    </row>
    <row r="33" spans="1:4" ht="15" customHeight="1">
      <c r="A33" s="24" t="s">
        <v>364</v>
      </c>
      <c r="B33" s="25"/>
      <c r="C33" s="25"/>
      <c r="D33" s="186"/>
    </row>
    <row r="34" spans="1:4" ht="15" customHeight="1">
      <c r="A34" s="23" t="s">
        <v>365</v>
      </c>
      <c r="B34" s="22"/>
      <c r="C34" s="22"/>
      <c r="D34" s="186"/>
    </row>
    <row r="35" spans="1:4" ht="15.6" customHeight="1">
      <c r="A35" s="23" t="s">
        <v>366</v>
      </c>
      <c r="B35" s="22"/>
      <c r="C35" s="22"/>
      <c r="D35" s="186"/>
    </row>
    <row r="36" spans="1:4">
      <c r="A36" s="24" t="s">
        <v>367</v>
      </c>
      <c r="B36" s="22">
        <v>5917</v>
      </c>
      <c r="C36" s="11">
        <v>5100</v>
      </c>
      <c r="D36" s="186">
        <f t="shared" si="0"/>
        <v>116.02</v>
      </c>
    </row>
    <row r="37" spans="1:4">
      <c r="A37" s="26" t="s">
        <v>69</v>
      </c>
      <c r="B37" s="22"/>
      <c r="C37" s="26"/>
      <c r="D37" s="186"/>
    </row>
    <row r="38" spans="1:4">
      <c r="A38" s="23" t="s">
        <v>70</v>
      </c>
      <c r="B38" s="22"/>
      <c r="C38" s="26"/>
      <c r="D38" s="186"/>
    </row>
    <row r="39" spans="1:4">
      <c r="A39" s="169" t="s">
        <v>71</v>
      </c>
      <c r="B39" s="22"/>
      <c r="C39" s="11"/>
      <c r="D39" s="186"/>
    </row>
    <row r="40" spans="1:4">
      <c r="A40" s="170" t="s">
        <v>72</v>
      </c>
      <c r="B40" s="22"/>
      <c r="C40" s="26"/>
      <c r="D40" s="186"/>
    </row>
    <row r="41" spans="1:4">
      <c r="A41" s="170" t="s">
        <v>73</v>
      </c>
      <c r="B41" s="22"/>
      <c r="C41" s="26"/>
      <c r="D41" s="186"/>
    </row>
    <row r="42" spans="1:4">
      <c r="A42" s="170" t="s">
        <v>74</v>
      </c>
      <c r="B42" s="22"/>
      <c r="C42" s="11"/>
      <c r="D42" s="186"/>
    </row>
    <row r="43" spans="1:4">
      <c r="A43" s="27" t="s">
        <v>75</v>
      </c>
      <c r="B43" s="22"/>
      <c r="C43" s="11"/>
      <c r="D43" s="186"/>
    </row>
    <row r="44" spans="1:4">
      <c r="A44" s="22" t="s">
        <v>76</v>
      </c>
      <c r="B44" s="22"/>
      <c r="C44" s="26"/>
      <c r="D44" s="186"/>
    </row>
    <row r="45" spans="1:4">
      <c r="A45" s="28" t="s">
        <v>369</v>
      </c>
      <c r="B45" s="22">
        <f>B29+B36</f>
        <v>214330</v>
      </c>
      <c r="C45" s="20">
        <f>C29+C36</f>
        <v>191100</v>
      </c>
      <c r="D45" s="186">
        <f t="shared" si="0"/>
        <v>112.16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50"/>
  <sheetViews>
    <sheetView workbookViewId="0">
      <selection activeCell="B50" sqref="B50"/>
    </sheetView>
  </sheetViews>
  <sheetFormatPr defaultRowHeight="14.25"/>
  <cols>
    <col min="1" max="1" width="44.625" bestFit="1" customWidth="1"/>
    <col min="2" max="2" width="12.125" customWidth="1"/>
    <col min="3" max="3" width="14" customWidth="1"/>
    <col min="4" max="4" width="15.125" style="187" customWidth="1"/>
  </cols>
  <sheetData>
    <row r="1" spans="1:7" ht="18" customHeight="1">
      <c r="A1" s="6" t="s">
        <v>252</v>
      </c>
      <c r="B1" s="4"/>
    </row>
    <row r="2" spans="1:7" ht="20.25">
      <c r="A2" s="252" t="s">
        <v>471</v>
      </c>
      <c r="B2" s="252"/>
      <c r="C2" s="252"/>
      <c r="D2" s="252"/>
    </row>
    <row r="3" spans="1:7">
      <c r="A3" s="5"/>
      <c r="B3" s="4"/>
      <c r="D3" s="188" t="s">
        <v>34</v>
      </c>
    </row>
    <row r="4" spans="1:7" ht="44.45" customHeight="1">
      <c r="A4" s="118" t="s">
        <v>216</v>
      </c>
      <c r="B4" s="119" t="s">
        <v>33</v>
      </c>
      <c r="C4" s="120" t="s">
        <v>1550</v>
      </c>
      <c r="D4" s="220" t="s">
        <v>1551</v>
      </c>
    </row>
    <row r="5" spans="1:7">
      <c r="A5" s="16" t="s">
        <v>4</v>
      </c>
      <c r="B5" s="10">
        <f>SUM(B6:B21)</f>
        <v>48600</v>
      </c>
      <c r="C5" s="10">
        <f>SUM(C6:C21)</f>
        <v>45570</v>
      </c>
      <c r="D5" s="185">
        <f>B5/C5*100</f>
        <v>106.65</v>
      </c>
    </row>
    <row r="6" spans="1:7">
      <c r="A6" s="9" t="s">
        <v>10</v>
      </c>
      <c r="B6" s="10">
        <v>26540</v>
      </c>
      <c r="C6" s="10">
        <v>23500</v>
      </c>
      <c r="D6" s="185">
        <f t="shared" ref="D6:D44" si="0">B6/C6*100</f>
        <v>112.94</v>
      </c>
    </row>
    <row r="7" spans="1:7">
      <c r="A7" s="9" t="s">
        <v>328</v>
      </c>
      <c r="B7" s="10"/>
      <c r="C7" s="10"/>
      <c r="D7" s="185"/>
    </row>
    <row r="8" spans="1:7">
      <c r="A8" s="9" t="s">
        <v>11</v>
      </c>
      <c r="B8" s="10">
        <v>3760</v>
      </c>
      <c r="C8" s="10">
        <v>6000</v>
      </c>
      <c r="D8" s="185">
        <f t="shared" si="0"/>
        <v>62.67</v>
      </c>
    </row>
    <row r="9" spans="1:7">
      <c r="A9" s="9" t="s">
        <v>12</v>
      </c>
      <c r="B9" s="10"/>
      <c r="C9" s="10"/>
      <c r="D9" s="185"/>
      <c r="G9" s="59"/>
    </row>
    <row r="10" spans="1:7">
      <c r="A10" s="9" t="s">
        <v>13</v>
      </c>
      <c r="B10" s="10">
        <v>1800</v>
      </c>
      <c r="C10" s="10">
        <v>2500</v>
      </c>
      <c r="D10" s="185">
        <f t="shared" si="0"/>
        <v>72</v>
      </c>
    </row>
    <row r="11" spans="1:7">
      <c r="A11" s="9" t="s">
        <v>14</v>
      </c>
      <c r="B11" s="10">
        <v>2600</v>
      </c>
      <c r="C11" s="10">
        <v>2500</v>
      </c>
      <c r="D11" s="185">
        <f t="shared" si="0"/>
        <v>104</v>
      </c>
    </row>
    <row r="12" spans="1:7">
      <c r="A12" s="9" t="s">
        <v>15</v>
      </c>
      <c r="B12" s="10">
        <v>2400</v>
      </c>
      <c r="C12" s="10">
        <v>1900</v>
      </c>
      <c r="D12" s="185">
        <f t="shared" si="0"/>
        <v>126.32</v>
      </c>
    </row>
    <row r="13" spans="1:7">
      <c r="A13" s="9" t="s">
        <v>16</v>
      </c>
      <c r="B13" s="10">
        <v>2600</v>
      </c>
      <c r="C13" s="10">
        <v>1600</v>
      </c>
      <c r="D13" s="185">
        <f t="shared" si="0"/>
        <v>162.5</v>
      </c>
    </row>
    <row r="14" spans="1:7">
      <c r="A14" s="9" t="s">
        <v>17</v>
      </c>
      <c r="B14" s="10">
        <v>700</v>
      </c>
      <c r="C14" s="10">
        <v>800</v>
      </c>
      <c r="D14" s="185">
        <f t="shared" si="0"/>
        <v>87.5</v>
      </c>
    </row>
    <row r="15" spans="1:7">
      <c r="A15" s="9" t="s">
        <v>18</v>
      </c>
      <c r="B15" s="10">
        <v>1400</v>
      </c>
      <c r="C15" s="10">
        <v>1000</v>
      </c>
      <c r="D15" s="185">
        <f t="shared" si="0"/>
        <v>140</v>
      </c>
    </row>
    <row r="16" spans="1:7">
      <c r="A16" s="9" t="s">
        <v>19</v>
      </c>
      <c r="B16" s="10">
        <v>1500</v>
      </c>
      <c r="C16" s="10">
        <v>1500</v>
      </c>
      <c r="D16" s="185">
        <f t="shared" si="0"/>
        <v>100</v>
      </c>
    </row>
    <row r="17" spans="1:4">
      <c r="A17" s="9" t="s">
        <v>20</v>
      </c>
      <c r="B17" s="10">
        <v>780</v>
      </c>
      <c r="C17" s="10">
        <v>600</v>
      </c>
      <c r="D17" s="185">
        <f t="shared" si="0"/>
        <v>130</v>
      </c>
    </row>
    <row r="18" spans="1:4">
      <c r="A18" s="9" t="s">
        <v>21</v>
      </c>
      <c r="B18" s="10">
        <v>1390</v>
      </c>
      <c r="C18" s="10">
        <v>1500</v>
      </c>
      <c r="D18" s="185">
        <f t="shared" si="0"/>
        <v>92.67</v>
      </c>
    </row>
    <row r="19" spans="1:4">
      <c r="A19" s="9" t="s">
        <v>22</v>
      </c>
      <c r="B19" s="10">
        <v>2800</v>
      </c>
      <c r="C19" s="10">
        <v>2100</v>
      </c>
      <c r="D19" s="185">
        <f t="shared" si="0"/>
        <v>133.33000000000001</v>
      </c>
    </row>
    <row r="20" spans="1:4">
      <c r="A20" s="9" t="s">
        <v>23</v>
      </c>
      <c r="B20" s="10">
        <v>30</v>
      </c>
      <c r="C20" s="10">
        <v>70</v>
      </c>
      <c r="D20" s="185">
        <f t="shared" si="0"/>
        <v>42.86</v>
      </c>
    </row>
    <row r="21" spans="1:4">
      <c r="A21" s="9" t="s">
        <v>24</v>
      </c>
      <c r="B21" s="10">
        <v>300</v>
      </c>
      <c r="C21" s="10"/>
      <c r="D21" s="185"/>
    </row>
    <row r="22" spans="1:4">
      <c r="A22" s="16" t="s">
        <v>6</v>
      </c>
      <c r="B22" s="10">
        <f>SUM(B23:B30)</f>
        <v>29573</v>
      </c>
      <c r="C22" s="10">
        <f>SUM(C23:C30)</f>
        <v>25450</v>
      </c>
      <c r="D22" s="185">
        <f t="shared" si="0"/>
        <v>116.2</v>
      </c>
    </row>
    <row r="23" spans="1:4">
      <c r="A23" s="9" t="s">
        <v>25</v>
      </c>
      <c r="B23" s="10">
        <v>5500</v>
      </c>
      <c r="C23" s="10">
        <v>5000</v>
      </c>
      <c r="D23" s="185">
        <f t="shared" si="0"/>
        <v>110</v>
      </c>
    </row>
    <row r="24" spans="1:4">
      <c r="A24" s="9" t="s">
        <v>26</v>
      </c>
      <c r="B24" s="10">
        <v>2600</v>
      </c>
      <c r="C24" s="10">
        <v>3200</v>
      </c>
      <c r="D24" s="185">
        <f t="shared" si="0"/>
        <v>81.25</v>
      </c>
    </row>
    <row r="25" spans="1:4">
      <c r="A25" s="9" t="s">
        <v>27</v>
      </c>
      <c r="B25" s="10">
        <v>4500</v>
      </c>
      <c r="C25" s="10">
        <v>2000</v>
      </c>
      <c r="D25" s="185">
        <f t="shared" si="0"/>
        <v>225</v>
      </c>
    </row>
    <row r="26" spans="1:4">
      <c r="A26" s="9" t="s">
        <v>28</v>
      </c>
      <c r="B26" s="10"/>
      <c r="C26" s="10"/>
      <c r="D26" s="185"/>
    </row>
    <row r="27" spans="1:4">
      <c r="A27" s="9" t="s">
        <v>29</v>
      </c>
      <c r="B27" s="10">
        <v>16723</v>
      </c>
      <c r="C27" s="10">
        <v>13850</v>
      </c>
      <c r="D27" s="185">
        <f t="shared" si="0"/>
        <v>120.74</v>
      </c>
    </row>
    <row r="28" spans="1:4">
      <c r="A28" s="9" t="s">
        <v>30</v>
      </c>
      <c r="B28" s="10"/>
      <c r="C28" s="10"/>
      <c r="D28" s="185"/>
    </row>
    <row r="29" spans="1:4">
      <c r="A29" s="9" t="s">
        <v>31</v>
      </c>
      <c r="B29" s="10">
        <v>250</v>
      </c>
      <c r="C29" s="10">
        <v>1400</v>
      </c>
      <c r="D29" s="185">
        <f t="shared" si="0"/>
        <v>17.86</v>
      </c>
    </row>
    <row r="30" spans="1:4">
      <c r="A30" s="9" t="s">
        <v>32</v>
      </c>
      <c r="B30" s="10"/>
      <c r="C30" s="10"/>
      <c r="D30" s="185"/>
    </row>
    <row r="31" spans="1:4">
      <c r="A31" s="18" t="s">
        <v>361</v>
      </c>
      <c r="B31" s="10">
        <f>B5+B22</f>
        <v>78173</v>
      </c>
      <c r="C31" s="10">
        <f>C5+C22</f>
        <v>71020</v>
      </c>
      <c r="D31" s="185">
        <f t="shared" si="0"/>
        <v>110.07</v>
      </c>
    </row>
    <row r="32" spans="1:4">
      <c r="A32" s="17" t="s">
        <v>35</v>
      </c>
      <c r="B32" s="10"/>
      <c r="C32" s="10"/>
      <c r="D32" s="185"/>
    </row>
    <row r="33" spans="1:4">
      <c r="A33" s="17" t="s">
        <v>36</v>
      </c>
      <c r="B33" s="10">
        <f>B34+B38+B39+B40+B41+B42+B43</f>
        <v>135257</v>
      </c>
      <c r="C33" s="10">
        <f>C34+C40</f>
        <v>118650</v>
      </c>
      <c r="D33" s="185">
        <f t="shared" si="0"/>
        <v>114</v>
      </c>
    </row>
    <row r="34" spans="1:4">
      <c r="A34" s="13" t="s">
        <v>37</v>
      </c>
      <c r="B34" s="10">
        <f>SUM(B35:B37)</f>
        <v>92757</v>
      </c>
      <c r="C34" s="10">
        <f>SUM(C35:C37)</f>
        <v>85650</v>
      </c>
      <c r="D34" s="185">
        <f t="shared" si="0"/>
        <v>108.3</v>
      </c>
    </row>
    <row r="35" spans="1:4">
      <c r="A35" s="114" t="s">
        <v>357</v>
      </c>
      <c r="B35" s="10">
        <v>4119</v>
      </c>
      <c r="C35" s="10">
        <v>3562</v>
      </c>
      <c r="D35" s="185">
        <f t="shared" si="0"/>
        <v>115.64</v>
      </c>
    </row>
    <row r="36" spans="1:4">
      <c r="A36" s="114" t="s">
        <v>358</v>
      </c>
      <c r="B36" s="10">
        <v>41150</v>
      </c>
      <c r="C36" s="10">
        <v>40175</v>
      </c>
      <c r="D36" s="185">
        <f t="shared" si="0"/>
        <v>102.43</v>
      </c>
    </row>
    <row r="37" spans="1:4">
      <c r="A37" s="114" t="s">
        <v>359</v>
      </c>
      <c r="B37" s="10">
        <v>47488</v>
      </c>
      <c r="C37" s="10">
        <v>41913</v>
      </c>
      <c r="D37" s="185">
        <f t="shared" si="0"/>
        <v>113.3</v>
      </c>
    </row>
    <row r="38" spans="1:4">
      <c r="A38" s="14" t="s">
        <v>356</v>
      </c>
      <c r="B38" s="10"/>
      <c r="C38" s="10"/>
      <c r="D38" s="185"/>
    </row>
    <row r="39" spans="1:4">
      <c r="A39" s="12" t="s">
        <v>38</v>
      </c>
      <c r="B39" s="10"/>
      <c r="C39" s="10"/>
      <c r="D39" s="185"/>
    </row>
    <row r="40" spans="1:4">
      <c r="A40" s="12" t="s">
        <v>39</v>
      </c>
      <c r="B40" s="10">
        <v>42500</v>
      </c>
      <c r="C40" s="10">
        <v>33000</v>
      </c>
      <c r="D40" s="185">
        <f t="shared" si="0"/>
        <v>128.79</v>
      </c>
    </row>
    <row r="41" spans="1:4">
      <c r="A41" s="13" t="s">
        <v>435</v>
      </c>
      <c r="B41" s="10"/>
      <c r="C41" s="10"/>
      <c r="D41" s="185"/>
    </row>
    <row r="42" spans="1:4">
      <c r="A42" s="15" t="s">
        <v>360</v>
      </c>
      <c r="B42" s="10"/>
      <c r="C42" s="10"/>
      <c r="D42" s="185"/>
    </row>
    <row r="43" spans="1:4">
      <c r="A43" s="12" t="s">
        <v>40</v>
      </c>
      <c r="B43" s="10"/>
      <c r="C43" s="10"/>
      <c r="D43" s="185"/>
    </row>
    <row r="44" spans="1:4">
      <c r="A44" s="18" t="s">
        <v>362</v>
      </c>
      <c r="B44" s="10">
        <f>B31+B33</f>
        <v>213430</v>
      </c>
      <c r="C44" s="10">
        <f>C31+C33</f>
        <v>189670</v>
      </c>
      <c r="D44" s="185">
        <f t="shared" si="0"/>
        <v>112.53</v>
      </c>
    </row>
    <row r="45" spans="1:4">
      <c r="A45" s="7"/>
      <c r="B45" s="4"/>
    </row>
    <row r="46" spans="1:4">
      <c r="A46" s="7"/>
      <c r="B46" s="4"/>
    </row>
    <row r="47" spans="1:4">
      <c r="A47" s="7"/>
      <c r="B47" s="4"/>
    </row>
    <row r="48" spans="1:4">
      <c r="A48" s="4"/>
      <c r="B48" s="4"/>
    </row>
    <row r="49" spans="1:2">
      <c r="A49" s="4"/>
      <c r="B49" s="4"/>
    </row>
    <row r="50" spans="1:2">
      <c r="A50" s="4"/>
      <c r="B50" s="4"/>
    </row>
  </sheetData>
  <mergeCells count="1">
    <mergeCell ref="A2:D2"/>
  </mergeCells>
  <phoneticPr fontId="101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28"/>
  <sheetViews>
    <sheetView topLeftCell="B1" workbookViewId="0">
      <selection activeCell="O36" sqref="O36"/>
    </sheetView>
  </sheetViews>
  <sheetFormatPr defaultRowHeight="14.25"/>
  <cols>
    <col min="1" max="1" width="0" hidden="1" customWidth="1"/>
    <col min="2" max="2" width="44.625" bestFit="1" customWidth="1"/>
    <col min="3" max="3" width="12.125" style="200" customWidth="1"/>
    <col min="4" max="4" width="12.125" customWidth="1"/>
    <col min="5" max="5" width="15.125" style="201" customWidth="1"/>
    <col min="7" max="7" width="10.5" style="187" bestFit="1" customWidth="1"/>
  </cols>
  <sheetData>
    <row r="1" spans="1:8">
      <c r="B1" s="6" t="s">
        <v>80</v>
      </c>
      <c r="C1" s="196"/>
    </row>
    <row r="2" spans="1:8" ht="30" customHeight="1">
      <c r="B2" s="252" t="s">
        <v>472</v>
      </c>
      <c r="C2" s="252"/>
      <c r="D2" s="252"/>
      <c r="E2" s="252"/>
    </row>
    <row r="3" spans="1:8">
      <c r="B3" s="5"/>
      <c r="C3" s="196"/>
      <c r="E3" s="202" t="s">
        <v>34</v>
      </c>
    </row>
    <row r="4" spans="1:8" ht="51" customHeight="1">
      <c r="A4" s="110"/>
      <c r="B4" s="184" t="s">
        <v>77</v>
      </c>
      <c r="C4" s="197" t="s">
        <v>33</v>
      </c>
      <c r="D4" s="120" t="s">
        <v>1550</v>
      </c>
      <c r="E4" s="220" t="s">
        <v>1551</v>
      </c>
    </row>
    <row r="5" spans="1:8">
      <c r="A5" s="190">
        <v>201</v>
      </c>
      <c r="B5" s="191" t="s">
        <v>473</v>
      </c>
      <c r="C5" s="198">
        <f>C6+C18+C27+C39+C51+C62+C73+C85+C94+C104+C119+C128+C139+C151+C161+C174+C181+C188+C197+C203+C210+C218+C225+C231+C237+C243+C249</f>
        <v>10634</v>
      </c>
      <c r="D5" s="22">
        <v>8682</v>
      </c>
      <c r="E5" s="203">
        <f>C5/D5*100</f>
        <v>122.48</v>
      </c>
      <c r="F5" s="200"/>
    </row>
    <row r="6" spans="1:8">
      <c r="A6" s="190">
        <v>20101</v>
      </c>
      <c r="B6" s="191" t="s">
        <v>474</v>
      </c>
      <c r="C6" s="198">
        <v>294</v>
      </c>
      <c r="D6" s="22">
        <v>289</v>
      </c>
      <c r="E6" s="203">
        <f t="shared" ref="E6:E69" si="0">C6/D6*100</f>
        <v>101.73</v>
      </c>
      <c r="F6" s="200"/>
    </row>
    <row r="7" spans="1:8">
      <c r="A7" s="190">
        <v>2010101</v>
      </c>
      <c r="B7" s="190" t="s">
        <v>475</v>
      </c>
      <c r="C7" s="198">
        <v>294</v>
      </c>
      <c r="D7" s="22">
        <v>289</v>
      </c>
      <c r="E7" s="203">
        <f t="shared" si="0"/>
        <v>101.73</v>
      </c>
      <c r="F7" s="200"/>
    </row>
    <row r="8" spans="1:8">
      <c r="A8" s="190">
        <v>2010102</v>
      </c>
      <c r="B8" s="190" t="s">
        <v>476</v>
      </c>
      <c r="C8" s="198"/>
      <c r="D8" s="22"/>
      <c r="E8" s="203" t="e">
        <f t="shared" si="0"/>
        <v>#DIV/0!</v>
      </c>
      <c r="G8"/>
    </row>
    <row r="9" spans="1:8">
      <c r="A9" s="190">
        <v>2010103</v>
      </c>
      <c r="B9" s="190" t="s">
        <v>477</v>
      </c>
      <c r="C9" s="198"/>
      <c r="D9" s="22"/>
      <c r="E9" s="203" t="e">
        <f t="shared" si="0"/>
        <v>#DIV/0!</v>
      </c>
      <c r="G9"/>
      <c r="H9" s="59"/>
    </row>
    <row r="10" spans="1:8">
      <c r="A10" s="190">
        <v>2010104</v>
      </c>
      <c r="B10" s="190" t="s">
        <v>478</v>
      </c>
      <c r="C10" s="198"/>
      <c r="D10" s="22"/>
      <c r="E10" s="203" t="e">
        <f t="shared" si="0"/>
        <v>#DIV/0!</v>
      </c>
      <c r="G10"/>
    </row>
    <row r="11" spans="1:8">
      <c r="A11" s="190">
        <v>2010105</v>
      </c>
      <c r="B11" s="190" t="s">
        <v>479</v>
      </c>
      <c r="C11" s="198"/>
      <c r="D11" s="22"/>
      <c r="E11" s="203" t="e">
        <f t="shared" si="0"/>
        <v>#DIV/0!</v>
      </c>
      <c r="G11"/>
    </row>
    <row r="12" spans="1:8">
      <c r="A12" s="190">
        <v>2010106</v>
      </c>
      <c r="B12" s="190" t="s">
        <v>480</v>
      </c>
      <c r="C12" s="198"/>
      <c r="D12" s="22"/>
      <c r="E12" s="203" t="e">
        <f t="shared" si="0"/>
        <v>#DIV/0!</v>
      </c>
      <c r="G12"/>
    </row>
    <row r="13" spans="1:8">
      <c r="A13" s="190">
        <v>2010107</v>
      </c>
      <c r="B13" s="190" t="s">
        <v>481</v>
      </c>
      <c r="C13" s="198"/>
      <c r="D13" s="22"/>
      <c r="E13" s="203" t="e">
        <f t="shared" si="0"/>
        <v>#DIV/0!</v>
      </c>
      <c r="G13"/>
    </row>
    <row r="14" spans="1:8">
      <c r="A14" s="190">
        <v>2010108</v>
      </c>
      <c r="B14" s="190" t="s">
        <v>482</v>
      </c>
      <c r="C14" s="198"/>
      <c r="D14" s="22"/>
      <c r="E14" s="203" t="e">
        <f t="shared" si="0"/>
        <v>#DIV/0!</v>
      </c>
      <c r="G14"/>
    </row>
    <row r="15" spans="1:8">
      <c r="A15" s="190">
        <v>2010109</v>
      </c>
      <c r="B15" s="190" t="s">
        <v>483</v>
      </c>
      <c r="C15" s="198"/>
      <c r="D15" s="22"/>
      <c r="E15" s="203" t="e">
        <f t="shared" si="0"/>
        <v>#DIV/0!</v>
      </c>
      <c r="G15"/>
    </row>
    <row r="16" spans="1:8">
      <c r="A16" s="190">
        <v>2010150</v>
      </c>
      <c r="B16" s="190" t="s">
        <v>484</v>
      </c>
      <c r="C16" s="198"/>
      <c r="D16" s="22"/>
      <c r="E16" s="203" t="e">
        <f t="shared" si="0"/>
        <v>#DIV/0!</v>
      </c>
      <c r="G16"/>
    </row>
    <row r="17" spans="1:7">
      <c r="A17" s="190">
        <v>2010199</v>
      </c>
      <c r="B17" s="190" t="s">
        <v>485</v>
      </c>
      <c r="C17" s="198"/>
      <c r="D17" s="22"/>
      <c r="E17" s="203" t="e">
        <f t="shared" si="0"/>
        <v>#DIV/0!</v>
      </c>
      <c r="G17"/>
    </row>
    <row r="18" spans="1:7">
      <c r="A18" s="190">
        <v>20102</v>
      </c>
      <c r="B18" s="191" t="s">
        <v>486</v>
      </c>
      <c r="C18" s="198">
        <v>257</v>
      </c>
      <c r="D18" s="22">
        <v>227</v>
      </c>
      <c r="E18" s="203">
        <f t="shared" si="0"/>
        <v>113.22</v>
      </c>
      <c r="F18" s="200"/>
    </row>
    <row r="19" spans="1:7">
      <c r="A19" s="190">
        <v>2010201</v>
      </c>
      <c r="B19" s="190" t="s">
        <v>475</v>
      </c>
      <c r="C19" s="198">
        <v>257</v>
      </c>
      <c r="D19" s="22">
        <v>227</v>
      </c>
      <c r="E19" s="203">
        <f t="shared" si="0"/>
        <v>113.22</v>
      </c>
      <c r="F19" s="200"/>
    </row>
    <row r="20" spans="1:7">
      <c r="A20" s="190">
        <v>2010202</v>
      </c>
      <c r="B20" s="190" t="s">
        <v>476</v>
      </c>
      <c r="C20" s="198"/>
      <c r="D20" s="22"/>
      <c r="E20" s="203" t="e">
        <f t="shared" si="0"/>
        <v>#DIV/0!</v>
      </c>
      <c r="G20"/>
    </row>
    <row r="21" spans="1:7">
      <c r="A21" s="190">
        <v>2010203</v>
      </c>
      <c r="B21" s="190" t="s">
        <v>477</v>
      </c>
      <c r="C21" s="198"/>
      <c r="D21" s="22"/>
      <c r="E21" s="203" t="e">
        <f t="shared" si="0"/>
        <v>#DIV/0!</v>
      </c>
      <c r="G21"/>
    </row>
    <row r="22" spans="1:7">
      <c r="A22" s="190">
        <v>2010204</v>
      </c>
      <c r="B22" s="190" t="s">
        <v>487</v>
      </c>
      <c r="C22" s="198"/>
      <c r="D22" s="22"/>
      <c r="E22" s="203" t="e">
        <f t="shared" si="0"/>
        <v>#DIV/0!</v>
      </c>
      <c r="G22"/>
    </row>
    <row r="23" spans="1:7">
      <c r="A23" s="190">
        <v>2010205</v>
      </c>
      <c r="B23" s="190" t="s">
        <v>488</v>
      </c>
      <c r="C23" s="198"/>
      <c r="D23" s="22"/>
      <c r="E23" s="203" t="e">
        <f t="shared" si="0"/>
        <v>#DIV/0!</v>
      </c>
      <c r="G23"/>
    </row>
    <row r="24" spans="1:7">
      <c r="A24" s="190">
        <v>2010206</v>
      </c>
      <c r="B24" s="190" t="s">
        <v>489</v>
      </c>
      <c r="C24" s="198"/>
      <c r="D24" s="22"/>
      <c r="E24" s="203" t="e">
        <f t="shared" si="0"/>
        <v>#DIV/0!</v>
      </c>
      <c r="G24"/>
    </row>
    <row r="25" spans="1:7">
      <c r="A25" s="190">
        <v>2010250</v>
      </c>
      <c r="B25" s="190" t="s">
        <v>484</v>
      </c>
      <c r="C25" s="198"/>
      <c r="D25" s="22"/>
      <c r="E25" s="203" t="e">
        <f t="shared" si="0"/>
        <v>#DIV/0!</v>
      </c>
      <c r="G25"/>
    </row>
    <row r="26" spans="1:7">
      <c r="A26" s="190">
        <v>2010299</v>
      </c>
      <c r="B26" s="190" t="s">
        <v>490</v>
      </c>
      <c r="C26" s="198"/>
      <c r="D26" s="22"/>
      <c r="E26" s="203" t="e">
        <f t="shared" si="0"/>
        <v>#DIV/0!</v>
      </c>
      <c r="G26"/>
    </row>
    <row r="27" spans="1:7">
      <c r="A27" s="190">
        <v>20103</v>
      </c>
      <c r="B27" s="191" t="s">
        <v>491</v>
      </c>
      <c r="C27" s="198">
        <f>SUM(C28:C38)</f>
        <v>1632</v>
      </c>
      <c r="D27" s="22">
        <v>1428</v>
      </c>
      <c r="E27" s="203">
        <f t="shared" si="0"/>
        <v>114.29</v>
      </c>
      <c r="F27" s="200"/>
    </row>
    <row r="28" spans="1:7">
      <c r="A28" s="190">
        <v>2010301</v>
      </c>
      <c r="B28" s="190" t="s">
        <v>475</v>
      </c>
      <c r="C28" s="198">
        <v>1070</v>
      </c>
      <c r="D28" s="22">
        <v>1054</v>
      </c>
      <c r="E28" s="203">
        <f t="shared" si="0"/>
        <v>101.52</v>
      </c>
      <c r="F28" s="200"/>
    </row>
    <row r="29" spans="1:7">
      <c r="A29" s="190">
        <v>2010302</v>
      </c>
      <c r="B29" s="190" t="s">
        <v>476</v>
      </c>
      <c r="C29" s="198">
        <v>2</v>
      </c>
      <c r="D29" s="22"/>
      <c r="E29" s="203" t="e">
        <f t="shared" si="0"/>
        <v>#DIV/0!</v>
      </c>
      <c r="F29" s="200"/>
    </row>
    <row r="30" spans="1:7">
      <c r="A30" s="190">
        <v>2010303</v>
      </c>
      <c r="B30" s="190" t="s">
        <v>477</v>
      </c>
      <c r="C30" s="198"/>
      <c r="D30" s="22"/>
      <c r="E30" s="203" t="e">
        <f t="shared" si="0"/>
        <v>#DIV/0!</v>
      </c>
      <c r="G30"/>
    </row>
    <row r="31" spans="1:7">
      <c r="A31" s="190">
        <v>2010304</v>
      </c>
      <c r="B31" s="190" t="s">
        <v>492</v>
      </c>
      <c r="C31" s="198"/>
      <c r="D31" s="22"/>
      <c r="E31" s="203" t="e">
        <f t="shared" si="0"/>
        <v>#DIV/0!</v>
      </c>
      <c r="G31"/>
    </row>
    <row r="32" spans="1:7">
      <c r="A32" s="190">
        <v>2010305</v>
      </c>
      <c r="B32" s="190" t="s">
        <v>493</v>
      </c>
      <c r="C32" s="198"/>
      <c r="D32" s="22"/>
      <c r="E32" s="203" t="e">
        <f t="shared" si="0"/>
        <v>#DIV/0!</v>
      </c>
      <c r="G32"/>
    </row>
    <row r="33" spans="1:7">
      <c r="A33" s="190">
        <v>2010306</v>
      </c>
      <c r="B33" s="190" t="s">
        <v>494</v>
      </c>
      <c r="C33" s="198"/>
      <c r="D33" s="22"/>
      <c r="E33" s="203" t="e">
        <f t="shared" si="0"/>
        <v>#DIV/0!</v>
      </c>
      <c r="G33"/>
    </row>
    <row r="34" spans="1:7">
      <c r="A34" s="190">
        <v>2010307</v>
      </c>
      <c r="B34" s="190" t="s">
        <v>495</v>
      </c>
      <c r="C34" s="198"/>
      <c r="D34" s="22"/>
      <c r="E34" s="203" t="e">
        <f t="shared" si="0"/>
        <v>#DIV/0!</v>
      </c>
      <c r="G34"/>
    </row>
    <row r="35" spans="1:7">
      <c r="A35" s="190">
        <v>2010308</v>
      </c>
      <c r="B35" s="190" t="s">
        <v>496</v>
      </c>
      <c r="C35" s="198">
        <v>123</v>
      </c>
      <c r="D35" s="22">
        <v>107</v>
      </c>
      <c r="E35" s="203">
        <f t="shared" si="0"/>
        <v>114.95</v>
      </c>
      <c r="F35" s="200"/>
    </row>
    <row r="36" spans="1:7">
      <c r="A36" s="190">
        <v>2010309</v>
      </c>
      <c r="B36" s="190" t="s">
        <v>497</v>
      </c>
      <c r="C36" s="198"/>
      <c r="D36" s="22"/>
      <c r="E36" s="203" t="e">
        <f t="shared" si="0"/>
        <v>#DIV/0!</v>
      </c>
      <c r="G36"/>
    </row>
    <row r="37" spans="1:7">
      <c r="A37" s="190">
        <v>2010350</v>
      </c>
      <c r="B37" s="190" t="s">
        <v>484</v>
      </c>
      <c r="C37" s="198"/>
      <c r="D37" s="22"/>
      <c r="E37" s="203" t="e">
        <f t="shared" si="0"/>
        <v>#DIV/0!</v>
      </c>
      <c r="G37"/>
    </row>
    <row r="38" spans="1:7">
      <c r="A38" s="190">
        <v>2010399</v>
      </c>
      <c r="B38" s="190" t="s">
        <v>498</v>
      </c>
      <c r="C38" s="198">
        <v>437</v>
      </c>
      <c r="D38" s="22">
        <v>267</v>
      </c>
      <c r="E38" s="203">
        <f t="shared" si="0"/>
        <v>163.66999999999999</v>
      </c>
      <c r="F38" s="200"/>
    </row>
    <row r="39" spans="1:7">
      <c r="A39" s="190">
        <v>20104</v>
      </c>
      <c r="B39" s="191" t="s">
        <v>499</v>
      </c>
      <c r="C39" s="198">
        <v>439</v>
      </c>
      <c r="D39" s="22">
        <v>566</v>
      </c>
      <c r="E39" s="203">
        <f t="shared" si="0"/>
        <v>77.56</v>
      </c>
      <c r="F39" s="200"/>
    </row>
    <row r="40" spans="1:7">
      <c r="A40" s="190">
        <v>2010401</v>
      </c>
      <c r="B40" s="190" t="s">
        <v>475</v>
      </c>
      <c r="C40" s="198">
        <v>240</v>
      </c>
      <c r="D40" s="22">
        <v>207</v>
      </c>
      <c r="E40" s="203">
        <f t="shared" si="0"/>
        <v>115.94</v>
      </c>
      <c r="F40" s="200"/>
    </row>
    <row r="41" spans="1:7">
      <c r="A41" s="190">
        <v>2010402</v>
      </c>
      <c r="B41" s="190" t="s">
        <v>476</v>
      </c>
      <c r="C41" s="198"/>
      <c r="D41" s="22"/>
      <c r="E41" s="203" t="e">
        <f t="shared" si="0"/>
        <v>#DIV/0!</v>
      </c>
      <c r="G41"/>
    </row>
    <row r="42" spans="1:7">
      <c r="A42" s="190">
        <v>2010403</v>
      </c>
      <c r="B42" s="190" t="s">
        <v>477</v>
      </c>
      <c r="C42" s="198"/>
      <c r="D42" s="22"/>
      <c r="E42" s="203" t="e">
        <f t="shared" si="0"/>
        <v>#DIV/0!</v>
      </c>
      <c r="G42"/>
    </row>
    <row r="43" spans="1:7">
      <c r="A43" s="190">
        <v>2010404</v>
      </c>
      <c r="B43" s="190" t="s">
        <v>500</v>
      </c>
      <c r="C43" s="198">
        <v>50</v>
      </c>
      <c r="D43" s="22">
        <v>50</v>
      </c>
      <c r="E43" s="203">
        <f t="shared" si="0"/>
        <v>100</v>
      </c>
      <c r="F43" s="200"/>
    </row>
    <row r="44" spans="1:7">
      <c r="A44" s="190">
        <v>2010405</v>
      </c>
      <c r="B44" s="190" t="s">
        <v>501</v>
      </c>
      <c r="C44" s="198"/>
      <c r="D44" s="22"/>
      <c r="E44" s="203" t="e">
        <f t="shared" si="0"/>
        <v>#DIV/0!</v>
      </c>
      <c r="G44"/>
    </row>
    <row r="45" spans="1:7">
      <c r="A45" s="190">
        <v>2010406</v>
      </c>
      <c r="B45" s="190" t="s">
        <v>502</v>
      </c>
      <c r="C45" s="198"/>
      <c r="D45" s="22"/>
      <c r="E45" s="203" t="e">
        <f t="shared" si="0"/>
        <v>#DIV/0!</v>
      </c>
      <c r="G45"/>
    </row>
    <row r="46" spans="1:7">
      <c r="A46" s="190">
        <v>2010407</v>
      </c>
      <c r="B46" s="190" t="s">
        <v>503</v>
      </c>
      <c r="C46" s="198"/>
      <c r="D46" s="22"/>
      <c r="E46" s="203" t="e">
        <f t="shared" si="0"/>
        <v>#DIV/0!</v>
      </c>
      <c r="G46"/>
    </row>
    <row r="47" spans="1:7">
      <c r="A47" s="190">
        <v>2010408</v>
      </c>
      <c r="B47" s="190" t="s">
        <v>504</v>
      </c>
      <c r="C47" s="198">
        <v>149</v>
      </c>
      <c r="D47" s="22">
        <v>129</v>
      </c>
      <c r="E47" s="203">
        <f t="shared" si="0"/>
        <v>115.5</v>
      </c>
      <c r="F47" s="200"/>
    </row>
    <row r="48" spans="1:7">
      <c r="A48" s="190">
        <v>2010409</v>
      </c>
      <c r="B48" s="190" t="s">
        <v>505</v>
      </c>
      <c r="C48" s="198"/>
      <c r="D48" s="22"/>
      <c r="E48" s="203" t="e">
        <f t="shared" si="0"/>
        <v>#DIV/0!</v>
      </c>
      <c r="G48"/>
    </row>
    <row r="49" spans="1:7">
      <c r="A49" s="190">
        <v>2010450</v>
      </c>
      <c r="B49" s="190" t="s">
        <v>484</v>
      </c>
      <c r="C49" s="198"/>
      <c r="D49" s="22"/>
      <c r="E49" s="203" t="e">
        <f t="shared" si="0"/>
        <v>#DIV/0!</v>
      </c>
      <c r="G49"/>
    </row>
    <row r="50" spans="1:7">
      <c r="A50" s="190">
        <v>2010499</v>
      </c>
      <c r="B50" s="190" t="s">
        <v>506</v>
      </c>
      <c r="C50" s="198"/>
      <c r="D50" s="22">
        <v>180</v>
      </c>
      <c r="E50" s="203">
        <f t="shared" si="0"/>
        <v>0</v>
      </c>
      <c r="G50"/>
    </row>
    <row r="51" spans="1:7">
      <c r="A51" s="190">
        <v>20105</v>
      </c>
      <c r="B51" s="191" t="s">
        <v>1668</v>
      </c>
      <c r="C51" s="198">
        <v>364</v>
      </c>
      <c r="D51" s="22">
        <v>318</v>
      </c>
      <c r="E51" s="203">
        <f t="shared" si="0"/>
        <v>114.47</v>
      </c>
      <c r="F51" s="200"/>
    </row>
    <row r="52" spans="1:7">
      <c r="A52" s="190">
        <v>2010501</v>
      </c>
      <c r="B52" s="190" t="s">
        <v>475</v>
      </c>
      <c r="C52" s="198">
        <v>284</v>
      </c>
      <c r="D52" s="22">
        <v>274</v>
      </c>
      <c r="E52" s="203">
        <f t="shared" si="0"/>
        <v>103.65</v>
      </c>
      <c r="F52" s="200"/>
    </row>
    <row r="53" spans="1:7">
      <c r="A53" s="190">
        <v>2010502</v>
      </c>
      <c r="B53" s="190" t="s">
        <v>476</v>
      </c>
      <c r="C53" s="198"/>
      <c r="D53" s="22"/>
      <c r="E53" s="203" t="e">
        <f t="shared" si="0"/>
        <v>#DIV/0!</v>
      </c>
      <c r="G53"/>
    </row>
    <row r="54" spans="1:7">
      <c r="A54" s="190">
        <v>2010503</v>
      </c>
      <c r="B54" s="190" t="s">
        <v>477</v>
      </c>
      <c r="C54" s="198"/>
      <c r="D54" s="22"/>
      <c r="E54" s="203" t="e">
        <f t="shared" si="0"/>
        <v>#DIV/0!</v>
      </c>
      <c r="G54"/>
    </row>
    <row r="55" spans="1:7">
      <c r="A55" s="190">
        <v>2010504</v>
      </c>
      <c r="B55" s="190" t="s">
        <v>507</v>
      </c>
      <c r="C55" s="198"/>
      <c r="D55" s="22"/>
      <c r="E55" s="203" t="e">
        <f t="shared" si="0"/>
        <v>#DIV/0!</v>
      </c>
      <c r="G55"/>
    </row>
    <row r="56" spans="1:7">
      <c r="A56" s="190">
        <v>2010505</v>
      </c>
      <c r="B56" s="190" t="s">
        <v>508</v>
      </c>
      <c r="C56" s="198"/>
      <c r="D56" s="25"/>
      <c r="E56" s="203" t="e">
        <f t="shared" si="0"/>
        <v>#DIV/0!</v>
      </c>
      <c r="G56"/>
    </row>
    <row r="57" spans="1:7">
      <c r="A57" s="190">
        <v>2010506</v>
      </c>
      <c r="B57" s="190" t="s">
        <v>509</v>
      </c>
      <c r="C57" s="198"/>
      <c r="D57" s="25"/>
      <c r="E57" s="203" t="e">
        <f t="shared" si="0"/>
        <v>#DIV/0!</v>
      </c>
      <c r="G57"/>
    </row>
    <row r="58" spans="1:7">
      <c r="A58" s="190">
        <v>2010507</v>
      </c>
      <c r="B58" s="190" t="s">
        <v>510</v>
      </c>
      <c r="C58" s="198">
        <v>80</v>
      </c>
      <c r="D58" s="23">
        <v>44</v>
      </c>
      <c r="E58" s="203">
        <f t="shared" si="0"/>
        <v>181.82</v>
      </c>
      <c r="F58" s="200"/>
    </row>
    <row r="59" spans="1:7">
      <c r="A59" s="190">
        <v>2010508</v>
      </c>
      <c r="B59" s="190" t="s">
        <v>511</v>
      </c>
      <c r="C59" s="198"/>
      <c r="D59" s="22"/>
      <c r="E59" s="203" t="e">
        <f t="shared" si="0"/>
        <v>#DIV/0!</v>
      </c>
      <c r="G59"/>
    </row>
    <row r="60" spans="1:7">
      <c r="A60" s="190">
        <v>2010550</v>
      </c>
      <c r="B60" s="190" t="s">
        <v>484</v>
      </c>
      <c r="C60" s="198"/>
      <c r="D60" s="22"/>
      <c r="E60" s="203" t="e">
        <f t="shared" si="0"/>
        <v>#DIV/0!</v>
      </c>
      <c r="G60"/>
    </row>
    <row r="61" spans="1:7">
      <c r="A61" s="190">
        <v>2010599</v>
      </c>
      <c r="B61" s="190" t="s">
        <v>512</v>
      </c>
      <c r="C61" s="198"/>
      <c r="D61" s="22"/>
      <c r="E61" s="203" t="e">
        <f t="shared" si="0"/>
        <v>#DIV/0!</v>
      </c>
      <c r="G61"/>
    </row>
    <row r="62" spans="1:7">
      <c r="A62" s="190">
        <v>20106</v>
      </c>
      <c r="B62" s="191" t="s">
        <v>1669</v>
      </c>
      <c r="C62" s="198">
        <f>SUM(C63:C72)</f>
        <v>556</v>
      </c>
      <c r="D62" s="22">
        <v>372</v>
      </c>
      <c r="E62" s="203">
        <f t="shared" si="0"/>
        <v>149.46</v>
      </c>
      <c r="F62" s="200"/>
    </row>
    <row r="63" spans="1:7">
      <c r="A63" s="190">
        <v>2010601</v>
      </c>
      <c r="B63" s="190" t="s">
        <v>475</v>
      </c>
      <c r="C63" s="198">
        <v>556</v>
      </c>
      <c r="D63" s="22">
        <v>372</v>
      </c>
      <c r="E63" s="203">
        <f t="shared" si="0"/>
        <v>149.46</v>
      </c>
      <c r="F63" s="200"/>
    </row>
    <row r="64" spans="1:7">
      <c r="A64" s="190">
        <v>2010602</v>
      </c>
      <c r="B64" s="190" t="s">
        <v>476</v>
      </c>
      <c r="C64" s="198"/>
      <c r="D64" s="22"/>
      <c r="E64" s="203" t="e">
        <f t="shared" si="0"/>
        <v>#DIV/0!</v>
      </c>
      <c r="G64"/>
    </row>
    <row r="65" spans="1:7">
      <c r="A65" s="190">
        <v>2010603</v>
      </c>
      <c r="B65" s="190" t="s">
        <v>477</v>
      </c>
      <c r="C65" s="198"/>
      <c r="D65" s="22"/>
      <c r="E65" s="203" t="e">
        <f t="shared" si="0"/>
        <v>#DIV/0!</v>
      </c>
      <c r="G65"/>
    </row>
    <row r="66" spans="1:7">
      <c r="A66" s="190">
        <v>2010604</v>
      </c>
      <c r="B66" s="190" t="s">
        <v>513</v>
      </c>
      <c r="C66" s="198"/>
      <c r="D66" s="22"/>
      <c r="E66" s="203" t="e">
        <f t="shared" si="0"/>
        <v>#DIV/0!</v>
      </c>
      <c r="G66"/>
    </row>
    <row r="67" spans="1:7">
      <c r="A67" s="190">
        <v>2010605</v>
      </c>
      <c r="B67" s="190" t="s">
        <v>514</v>
      </c>
      <c r="C67" s="198"/>
      <c r="D67" s="22"/>
      <c r="E67" s="203" t="e">
        <f t="shared" si="0"/>
        <v>#DIV/0!</v>
      </c>
      <c r="G67"/>
    </row>
    <row r="68" spans="1:7">
      <c r="A68" s="190">
        <v>2010606</v>
      </c>
      <c r="B68" s="190" t="s">
        <v>515</v>
      </c>
      <c r="C68" s="198"/>
      <c r="D68" s="22"/>
      <c r="E68" s="203" t="e">
        <f t="shared" si="0"/>
        <v>#DIV/0!</v>
      </c>
      <c r="F68" s="19"/>
      <c r="G68"/>
    </row>
    <row r="69" spans="1:7">
      <c r="A69" s="190">
        <v>2010607</v>
      </c>
      <c r="B69" s="190" t="s">
        <v>516</v>
      </c>
      <c r="C69" s="198"/>
      <c r="D69" s="22"/>
      <c r="E69" s="203" t="e">
        <f t="shared" si="0"/>
        <v>#DIV/0!</v>
      </c>
      <c r="G69"/>
    </row>
    <row r="70" spans="1:7">
      <c r="A70" s="190">
        <v>2010608</v>
      </c>
      <c r="B70" s="190" t="s">
        <v>517</v>
      </c>
      <c r="C70" s="198"/>
      <c r="D70" s="110"/>
      <c r="E70" s="203" t="e">
        <f t="shared" ref="E70:E133" si="1">C70/D70*100</f>
        <v>#DIV/0!</v>
      </c>
      <c r="G70"/>
    </row>
    <row r="71" spans="1:7" ht="15" customHeight="1">
      <c r="A71" s="190">
        <v>2010650</v>
      </c>
      <c r="B71" s="190" t="s">
        <v>484</v>
      </c>
      <c r="C71" s="198"/>
      <c r="D71" s="110"/>
      <c r="E71" s="203" t="e">
        <f t="shared" si="1"/>
        <v>#DIV/0!</v>
      </c>
      <c r="G71"/>
    </row>
    <row r="72" spans="1:7">
      <c r="A72" s="190">
        <v>2010699</v>
      </c>
      <c r="B72" s="190" t="s">
        <v>518</v>
      </c>
      <c r="C72" s="198"/>
      <c r="D72" s="110"/>
      <c r="E72" s="203" t="e">
        <f t="shared" si="1"/>
        <v>#DIV/0!</v>
      </c>
      <c r="G72"/>
    </row>
    <row r="73" spans="1:7">
      <c r="A73" s="190">
        <v>20107</v>
      </c>
      <c r="B73" s="191" t="s">
        <v>1670</v>
      </c>
      <c r="C73" s="198">
        <v>800</v>
      </c>
      <c r="D73" s="110">
        <v>800</v>
      </c>
      <c r="E73" s="203">
        <f t="shared" si="1"/>
        <v>100</v>
      </c>
      <c r="F73" s="200"/>
    </row>
    <row r="74" spans="1:7">
      <c r="A74" s="190">
        <v>2010701</v>
      </c>
      <c r="B74" s="190" t="s">
        <v>475</v>
      </c>
      <c r="C74" s="198"/>
      <c r="D74" s="110"/>
      <c r="E74" s="203" t="e">
        <f t="shared" si="1"/>
        <v>#DIV/0!</v>
      </c>
      <c r="G74"/>
    </row>
    <row r="75" spans="1:7">
      <c r="A75" s="190">
        <v>2010702</v>
      </c>
      <c r="B75" s="190" t="s">
        <v>476</v>
      </c>
      <c r="C75" s="198"/>
      <c r="D75" s="110"/>
      <c r="E75" s="203" t="e">
        <f t="shared" si="1"/>
        <v>#DIV/0!</v>
      </c>
      <c r="G75"/>
    </row>
    <row r="76" spans="1:7">
      <c r="A76" s="190">
        <v>2010703</v>
      </c>
      <c r="B76" s="190" t="s">
        <v>477</v>
      </c>
      <c r="C76" s="198"/>
      <c r="D76" s="110"/>
      <c r="E76" s="203" t="e">
        <f t="shared" si="1"/>
        <v>#DIV/0!</v>
      </c>
      <c r="G76"/>
    </row>
    <row r="77" spans="1:7">
      <c r="A77" s="190">
        <v>2010704</v>
      </c>
      <c r="B77" s="190" t="s">
        <v>519</v>
      </c>
      <c r="C77" s="198"/>
      <c r="D77" s="110"/>
      <c r="E77" s="203" t="e">
        <f t="shared" si="1"/>
        <v>#DIV/0!</v>
      </c>
      <c r="G77"/>
    </row>
    <row r="78" spans="1:7">
      <c r="A78" s="190">
        <v>2010705</v>
      </c>
      <c r="B78" s="190" t="s">
        <v>520</v>
      </c>
      <c r="C78" s="198"/>
      <c r="D78" s="110"/>
      <c r="E78" s="203" t="e">
        <f t="shared" si="1"/>
        <v>#DIV/0!</v>
      </c>
      <c r="G78"/>
    </row>
    <row r="79" spans="1:7">
      <c r="A79" s="190">
        <v>2010706</v>
      </c>
      <c r="B79" s="190" t="s">
        <v>521</v>
      </c>
      <c r="C79" s="198"/>
      <c r="D79" s="110"/>
      <c r="E79" s="203" t="e">
        <f t="shared" si="1"/>
        <v>#DIV/0!</v>
      </c>
      <c r="G79"/>
    </row>
    <row r="80" spans="1:7">
      <c r="A80" s="190">
        <v>2010707</v>
      </c>
      <c r="B80" s="190" t="s">
        <v>522</v>
      </c>
      <c r="C80" s="198"/>
      <c r="D80" s="110"/>
      <c r="E80" s="203" t="e">
        <f t="shared" si="1"/>
        <v>#DIV/0!</v>
      </c>
      <c r="G80"/>
    </row>
    <row r="81" spans="1:7">
      <c r="A81" s="190">
        <v>2010708</v>
      </c>
      <c r="B81" s="190" t="s">
        <v>523</v>
      </c>
      <c r="C81" s="198"/>
      <c r="D81" s="110"/>
      <c r="E81" s="203" t="e">
        <f t="shared" si="1"/>
        <v>#DIV/0!</v>
      </c>
      <c r="G81"/>
    </row>
    <row r="82" spans="1:7">
      <c r="A82" s="190">
        <v>2010709</v>
      </c>
      <c r="B82" s="190" t="s">
        <v>516</v>
      </c>
      <c r="C82" s="198"/>
      <c r="D82" s="110"/>
      <c r="E82" s="203" t="e">
        <f t="shared" si="1"/>
        <v>#DIV/0!</v>
      </c>
      <c r="G82"/>
    </row>
    <row r="83" spans="1:7">
      <c r="A83" s="190">
        <v>2010750</v>
      </c>
      <c r="B83" s="190" t="s">
        <v>484</v>
      </c>
      <c r="C83" s="198"/>
      <c r="D83" s="110"/>
      <c r="E83" s="203" t="e">
        <f t="shared" si="1"/>
        <v>#DIV/0!</v>
      </c>
      <c r="G83"/>
    </row>
    <row r="84" spans="1:7">
      <c r="A84" s="190">
        <v>2010799</v>
      </c>
      <c r="B84" s="190" t="s">
        <v>524</v>
      </c>
      <c r="C84" s="198">
        <v>800</v>
      </c>
      <c r="D84" s="110">
        <v>800</v>
      </c>
      <c r="E84" s="203">
        <f t="shared" si="1"/>
        <v>100</v>
      </c>
      <c r="F84" s="200"/>
    </row>
    <row r="85" spans="1:7">
      <c r="A85" s="190">
        <v>20108</v>
      </c>
      <c r="B85" s="191" t="s">
        <v>1671</v>
      </c>
      <c r="C85" s="198">
        <v>219</v>
      </c>
      <c r="D85" s="110">
        <v>219</v>
      </c>
      <c r="E85" s="203">
        <f t="shared" si="1"/>
        <v>100</v>
      </c>
      <c r="F85" s="200"/>
    </row>
    <row r="86" spans="1:7">
      <c r="A86" s="190">
        <v>2010801</v>
      </c>
      <c r="B86" s="190" t="s">
        <v>475</v>
      </c>
      <c r="C86" s="198">
        <v>201</v>
      </c>
      <c r="D86" s="110">
        <v>201</v>
      </c>
      <c r="E86" s="203">
        <f t="shared" si="1"/>
        <v>100</v>
      </c>
      <c r="F86" s="200"/>
    </row>
    <row r="87" spans="1:7">
      <c r="A87" s="190">
        <v>2010802</v>
      </c>
      <c r="B87" s="190" t="s">
        <v>476</v>
      </c>
      <c r="C87" s="198"/>
      <c r="D87" s="110"/>
      <c r="E87" s="203" t="e">
        <f t="shared" si="1"/>
        <v>#DIV/0!</v>
      </c>
      <c r="G87"/>
    </row>
    <row r="88" spans="1:7">
      <c r="A88" s="190">
        <v>2010803</v>
      </c>
      <c r="B88" s="190" t="s">
        <v>477</v>
      </c>
      <c r="C88" s="198"/>
      <c r="D88" s="110"/>
      <c r="E88" s="203" t="e">
        <f t="shared" si="1"/>
        <v>#DIV/0!</v>
      </c>
      <c r="G88"/>
    </row>
    <row r="89" spans="1:7">
      <c r="A89" s="190">
        <v>2010804</v>
      </c>
      <c r="B89" s="190" t="s">
        <v>525</v>
      </c>
      <c r="C89" s="198"/>
      <c r="D89" s="110"/>
      <c r="E89" s="203" t="e">
        <f t="shared" si="1"/>
        <v>#DIV/0!</v>
      </c>
      <c r="G89"/>
    </row>
    <row r="90" spans="1:7">
      <c r="A90" s="190">
        <v>2010805</v>
      </c>
      <c r="B90" s="190" t="s">
        <v>526</v>
      </c>
      <c r="C90" s="198"/>
      <c r="D90" s="110"/>
      <c r="E90" s="203" t="e">
        <f t="shared" si="1"/>
        <v>#DIV/0!</v>
      </c>
      <c r="G90"/>
    </row>
    <row r="91" spans="1:7">
      <c r="A91" s="190">
        <v>2010806</v>
      </c>
      <c r="B91" s="190" t="s">
        <v>516</v>
      </c>
      <c r="C91" s="198"/>
      <c r="D91" s="110"/>
      <c r="E91" s="203" t="e">
        <f t="shared" si="1"/>
        <v>#DIV/0!</v>
      </c>
      <c r="G91"/>
    </row>
    <row r="92" spans="1:7">
      <c r="A92" s="190">
        <v>2010850</v>
      </c>
      <c r="B92" s="190" t="s">
        <v>484</v>
      </c>
      <c r="C92" s="198"/>
      <c r="D92" s="110"/>
      <c r="E92" s="203" t="e">
        <f t="shared" si="1"/>
        <v>#DIV/0!</v>
      </c>
      <c r="G92"/>
    </row>
    <row r="93" spans="1:7">
      <c r="A93" s="190">
        <v>2010899</v>
      </c>
      <c r="B93" s="190" t="s">
        <v>527</v>
      </c>
      <c r="C93" s="198">
        <v>18</v>
      </c>
      <c r="D93" s="110">
        <v>18</v>
      </c>
      <c r="E93" s="203">
        <f t="shared" si="1"/>
        <v>100</v>
      </c>
      <c r="F93" s="200"/>
    </row>
    <row r="94" spans="1:7">
      <c r="A94" s="190">
        <v>20109</v>
      </c>
      <c r="B94" s="191" t="s">
        <v>528</v>
      </c>
      <c r="C94" s="198"/>
      <c r="D94" s="110"/>
      <c r="E94" s="203" t="e">
        <f t="shared" si="1"/>
        <v>#DIV/0!</v>
      </c>
      <c r="G94"/>
    </row>
    <row r="95" spans="1:7">
      <c r="A95" s="190">
        <v>2010901</v>
      </c>
      <c r="B95" s="190" t="s">
        <v>475</v>
      </c>
      <c r="C95" s="198"/>
      <c r="D95" s="110"/>
      <c r="E95" s="203" t="e">
        <f t="shared" si="1"/>
        <v>#DIV/0!</v>
      </c>
      <c r="G95"/>
    </row>
    <row r="96" spans="1:7">
      <c r="A96" s="190">
        <v>2010902</v>
      </c>
      <c r="B96" s="190" t="s">
        <v>476</v>
      </c>
      <c r="C96" s="198"/>
      <c r="D96" s="110"/>
      <c r="E96" s="203" t="e">
        <f t="shared" si="1"/>
        <v>#DIV/0!</v>
      </c>
      <c r="G96"/>
    </row>
    <row r="97" spans="1:7">
      <c r="A97" s="190">
        <v>2010903</v>
      </c>
      <c r="B97" s="190" t="s">
        <v>477</v>
      </c>
      <c r="C97" s="198"/>
      <c r="D97" s="110"/>
      <c r="E97" s="203" t="e">
        <f t="shared" si="1"/>
        <v>#DIV/0!</v>
      </c>
      <c r="G97"/>
    </row>
    <row r="98" spans="1:7">
      <c r="A98" s="190">
        <v>2010904</v>
      </c>
      <c r="B98" s="190" t="s">
        <v>529</v>
      </c>
      <c r="C98" s="198"/>
      <c r="D98" s="110"/>
      <c r="E98" s="203" t="e">
        <f t="shared" si="1"/>
        <v>#DIV/0!</v>
      </c>
      <c r="G98"/>
    </row>
    <row r="99" spans="1:7">
      <c r="A99" s="190">
        <v>2010905</v>
      </c>
      <c r="B99" s="190" t="s">
        <v>530</v>
      </c>
      <c r="C99" s="198"/>
      <c r="D99" s="110"/>
      <c r="E99" s="203" t="e">
        <f t="shared" si="1"/>
        <v>#DIV/0!</v>
      </c>
      <c r="G99"/>
    </row>
    <row r="100" spans="1:7">
      <c r="A100" s="190">
        <v>2010907</v>
      </c>
      <c r="B100" s="190" t="s">
        <v>531</v>
      </c>
      <c r="C100" s="198"/>
      <c r="D100" s="110"/>
      <c r="E100" s="203" t="e">
        <f t="shared" si="1"/>
        <v>#DIV/0!</v>
      </c>
      <c r="G100"/>
    </row>
    <row r="101" spans="1:7">
      <c r="A101" s="190">
        <v>2010908</v>
      </c>
      <c r="B101" s="190" t="s">
        <v>516</v>
      </c>
      <c r="C101" s="198"/>
      <c r="D101" s="110"/>
      <c r="E101" s="203" t="e">
        <f t="shared" si="1"/>
        <v>#DIV/0!</v>
      </c>
      <c r="G101"/>
    </row>
    <row r="102" spans="1:7">
      <c r="A102" s="190">
        <v>2010950</v>
      </c>
      <c r="B102" s="190" t="s">
        <v>484</v>
      </c>
      <c r="C102" s="198"/>
      <c r="D102" s="110"/>
      <c r="E102" s="203" t="e">
        <f t="shared" si="1"/>
        <v>#DIV/0!</v>
      </c>
      <c r="G102"/>
    </row>
    <row r="103" spans="1:7">
      <c r="A103" s="190">
        <v>2010999</v>
      </c>
      <c r="B103" s="190" t="s">
        <v>532</v>
      </c>
      <c r="C103" s="198"/>
      <c r="D103" s="110"/>
      <c r="E103" s="203" t="e">
        <f t="shared" si="1"/>
        <v>#DIV/0!</v>
      </c>
      <c r="G103"/>
    </row>
    <row r="104" spans="1:7">
      <c r="A104" s="190">
        <v>20110</v>
      </c>
      <c r="B104" s="191" t="s">
        <v>1672</v>
      </c>
      <c r="C104" s="198">
        <v>1183</v>
      </c>
      <c r="D104" s="110">
        <v>261</v>
      </c>
      <c r="E104" s="203">
        <f t="shared" si="1"/>
        <v>453.26</v>
      </c>
      <c r="F104" s="200"/>
    </row>
    <row r="105" spans="1:7">
      <c r="A105" s="190">
        <v>2011001</v>
      </c>
      <c r="B105" s="190" t="s">
        <v>475</v>
      </c>
      <c r="C105" s="198">
        <v>283</v>
      </c>
      <c r="D105" s="110">
        <v>259</v>
      </c>
      <c r="E105" s="203">
        <f t="shared" si="1"/>
        <v>109.27</v>
      </c>
      <c r="F105" s="200"/>
    </row>
    <row r="106" spans="1:7">
      <c r="A106" s="190">
        <v>2011002</v>
      </c>
      <c r="B106" s="190" t="s">
        <v>476</v>
      </c>
      <c r="C106" s="198"/>
      <c r="D106" s="110"/>
      <c r="E106" s="203" t="e">
        <f t="shared" si="1"/>
        <v>#DIV/0!</v>
      </c>
      <c r="G106"/>
    </row>
    <row r="107" spans="1:7">
      <c r="A107" s="190">
        <v>2011003</v>
      </c>
      <c r="B107" s="190" t="s">
        <v>477</v>
      </c>
      <c r="C107" s="198"/>
      <c r="D107" s="110"/>
      <c r="E107" s="203" t="e">
        <f t="shared" si="1"/>
        <v>#DIV/0!</v>
      </c>
      <c r="G107"/>
    </row>
    <row r="108" spans="1:7">
      <c r="A108" s="190">
        <v>2011004</v>
      </c>
      <c r="B108" s="190" t="s">
        <v>533</v>
      </c>
      <c r="C108" s="198"/>
      <c r="D108" s="110"/>
      <c r="E108" s="203" t="e">
        <f t="shared" si="1"/>
        <v>#DIV/0!</v>
      </c>
      <c r="G108"/>
    </row>
    <row r="109" spans="1:7">
      <c r="A109" s="190">
        <v>2011005</v>
      </c>
      <c r="B109" s="190" t="s">
        <v>534</v>
      </c>
      <c r="C109" s="198"/>
      <c r="D109" s="110"/>
      <c r="E109" s="203" t="e">
        <f t="shared" si="1"/>
        <v>#DIV/0!</v>
      </c>
      <c r="G109"/>
    </row>
    <row r="110" spans="1:7">
      <c r="A110" s="190">
        <v>2011006</v>
      </c>
      <c r="B110" s="190" t="s">
        <v>535</v>
      </c>
      <c r="C110" s="198"/>
      <c r="D110" s="110">
        <v>2</v>
      </c>
      <c r="E110" s="203">
        <f t="shared" si="1"/>
        <v>0</v>
      </c>
      <c r="G110"/>
    </row>
    <row r="111" spans="1:7">
      <c r="A111" s="190">
        <v>2011007</v>
      </c>
      <c r="B111" s="190" t="s">
        <v>536</v>
      </c>
      <c r="C111" s="198"/>
      <c r="D111" s="110"/>
      <c r="E111" s="203" t="e">
        <f t="shared" si="1"/>
        <v>#DIV/0!</v>
      </c>
      <c r="G111"/>
    </row>
    <row r="112" spans="1:7">
      <c r="A112" s="190">
        <v>2011008</v>
      </c>
      <c r="B112" s="190" t="s">
        <v>537</v>
      </c>
      <c r="C112" s="198"/>
      <c r="D112" s="110"/>
      <c r="E112" s="203" t="e">
        <f t="shared" si="1"/>
        <v>#DIV/0!</v>
      </c>
      <c r="G112"/>
    </row>
    <row r="113" spans="1:7">
      <c r="A113" s="190">
        <v>2011009</v>
      </c>
      <c r="B113" s="190" t="s">
        <v>538</v>
      </c>
      <c r="C113" s="198"/>
      <c r="D113" s="110"/>
      <c r="E113" s="203" t="e">
        <f t="shared" si="1"/>
        <v>#DIV/0!</v>
      </c>
      <c r="G113"/>
    </row>
    <row r="114" spans="1:7">
      <c r="A114" s="190">
        <v>2011010</v>
      </c>
      <c r="B114" s="190" t="s">
        <v>539</v>
      </c>
      <c r="C114" s="198"/>
      <c r="D114" s="110"/>
      <c r="E114" s="203" t="e">
        <f t="shared" si="1"/>
        <v>#DIV/0!</v>
      </c>
      <c r="G114"/>
    </row>
    <row r="115" spans="1:7">
      <c r="A115" s="190">
        <v>2011011</v>
      </c>
      <c r="B115" s="190" t="s">
        <v>540</v>
      </c>
      <c r="C115" s="198"/>
      <c r="D115" s="110"/>
      <c r="E115" s="203" t="e">
        <f t="shared" si="1"/>
        <v>#DIV/0!</v>
      </c>
      <c r="G115"/>
    </row>
    <row r="116" spans="1:7">
      <c r="A116" s="190">
        <v>2011012</v>
      </c>
      <c r="B116" s="190" t="s">
        <v>541</v>
      </c>
      <c r="C116" s="198"/>
      <c r="D116" s="110"/>
      <c r="E116" s="203" t="e">
        <f t="shared" si="1"/>
        <v>#DIV/0!</v>
      </c>
      <c r="G116"/>
    </row>
    <row r="117" spans="1:7">
      <c r="A117" s="190">
        <v>2011050</v>
      </c>
      <c r="B117" s="190" t="s">
        <v>484</v>
      </c>
      <c r="C117" s="198"/>
      <c r="D117" s="110"/>
      <c r="E117" s="203" t="e">
        <f t="shared" si="1"/>
        <v>#DIV/0!</v>
      </c>
      <c r="G117"/>
    </row>
    <row r="118" spans="1:7">
      <c r="A118" s="190">
        <v>2011099</v>
      </c>
      <c r="B118" s="190" t="s">
        <v>542</v>
      </c>
      <c r="C118" s="198">
        <v>900</v>
      </c>
      <c r="D118" s="110"/>
      <c r="E118" s="203" t="e">
        <f t="shared" si="1"/>
        <v>#DIV/0!</v>
      </c>
      <c r="F118" s="200"/>
    </row>
    <row r="119" spans="1:7">
      <c r="A119" s="190">
        <v>20111</v>
      </c>
      <c r="B119" s="191" t="s">
        <v>1673</v>
      </c>
      <c r="C119" s="198">
        <v>816</v>
      </c>
      <c r="D119" s="110">
        <v>570</v>
      </c>
      <c r="E119" s="203">
        <f t="shared" si="1"/>
        <v>143.16</v>
      </c>
      <c r="F119" s="200"/>
    </row>
    <row r="120" spans="1:7">
      <c r="A120" s="190">
        <v>2011101</v>
      </c>
      <c r="B120" s="190" t="s">
        <v>475</v>
      </c>
      <c r="C120" s="198">
        <v>816</v>
      </c>
      <c r="D120" s="110">
        <v>570</v>
      </c>
      <c r="E120" s="203">
        <f t="shared" si="1"/>
        <v>143.16</v>
      </c>
      <c r="F120" s="200"/>
    </row>
    <row r="121" spans="1:7">
      <c r="A121" s="190">
        <v>2011102</v>
      </c>
      <c r="B121" s="190" t="s">
        <v>476</v>
      </c>
      <c r="C121" s="198"/>
      <c r="D121" s="110"/>
      <c r="E121" s="203" t="e">
        <f t="shared" si="1"/>
        <v>#DIV/0!</v>
      </c>
      <c r="G121"/>
    </row>
    <row r="122" spans="1:7">
      <c r="A122" s="190">
        <v>2011103</v>
      </c>
      <c r="B122" s="190" t="s">
        <v>477</v>
      </c>
      <c r="C122" s="198"/>
      <c r="D122" s="110"/>
      <c r="E122" s="203" t="e">
        <f t="shared" si="1"/>
        <v>#DIV/0!</v>
      </c>
      <c r="G122"/>
    </row>
    <row r="123" spans="1:7">
      <c r="A123" s="190">
        <v>2011104</v>
      </c>
      <c r="B123" s="190" t="s">
        <v>543</v>
      </c>
      <c r="C123" s="198"/>
      <c r="D123" s="110"/>
      <c r="E123" s="203" t="e">
        <f t="shared" si="1"/>
        <v>#DIV/0!</v>
      </c>
      <c r="G123"/>
    </row>
    <row r="124" spans="1:7">
      <c r="A124" s="190">
        <v>2011105</v>
      </c>
      <c r="B124" s="190" t="s">
        <v>544</v>
      </c>
      <c r="C124" s="198"/>
      <c r="D124" s="110"/>
      <c r="E124" s="203" t="e">
        <f t="shared" si="1"/>
        <v>#DIV/0!</v>
      </c>
      <c r="G124"/>
    </row>
    <row r="125" spans="1:7">
      <c r="A125" s="190">
        <v>2011106</v>
      </c>
      <c r="B125" s="190" t="s">
        <v>545</v>
      </c>
      <c r="C125" s="198"/>
      <c r="D125" s="110"/>
      <c r="E125" s="203" t="e">
        <f t="shared" si="1"/>
        <v>#DIV/0!</v>
      </c>
      <c r="G125"/>
    </row>
    <row r="126" spans="1:7">
      <c r="A126" s="190">
        <v>2011150</v>
      </c>
      <c r="B126" s="190" t="s">
        <v>484</v>
      </c>
      <c r="C126" s="198"/>
      <c r="D126" s="110"/>
      <c r="E126" s="203" t="e">
        <f t="shared" si="1"/>
        <v>#DIV/0!</v>
      </c>
      <c r="G126"/>
    </row>
    <row r="127" spans="1:7">
      <c r="A127" s="190">
        <v>2011199</v>
      </c>
      <c r="B127" s="190" t="s">
        <v>546</v>
      </c>
      <c r="C127" s="198"/>
      <c r="D127" s="110"/>
      <c r="E127" s="203" t="e">
        <f t="shared" si="1"/>
        <v>#DIV/0!</v>
      </c>
      <c r="G127"/>
    </row>
    <row r="128" spans="1:7">
      <c r="A128" s="190">
        <v>20113</v>
      </c>
      <c r="B128" s="191" t="s">
        <v>1674</v>
      </c>
      <c r="C128" s="198">
        <v>2263</v>
      </c>
      <c r="D128" s="110">
        <v>1208</v>
      </c>
      <c r="E128" s="203">
        <f t="shared" si="1"/>
        <v>187.33</v>
      </c>
      <c r="F128" s="200"/>
    </row>
    <row r="129" spans="1:7">
      <c r="A129" s="190">
        <v>2011301</v>
      </c>
      <c r="B129" s="190" t="s">
        <v>475</v>
      </c>
      <c r="C129" s="198">
        <v>2063</v>
      </c>
      <c r="D129" s="110">
        <v>673</v>
      </c>
      <c r="E129" s="203">
        <f t="shared" si="1"/>
        <v>306.54000000000002</v>
      </c>
      <c r="F129" s="200"/>
    </row>
    <row r="130" spans="1:7">
      <c r="A130" s="190">
        <v>2011302</v>
      </c>
      <c r="B130" s="190" t="s">
        <v>476</v>
      </c>
      <c r="C130" s="198"/>
      <c r="D130" s="110"/>
      <c r="E130" s="203" t="e">
        <f t="shared" si="1"/>
        <v>#DIV/0!</v>
      </c>
      <c r="G130"/>
    </row>
    <row r="131" spans="1:7">
      <c r="A131" s="190">
        <v>2011303</v>
      </c>
      <c r="B131" s="190" t="s">
        <v>477</v>
      </c>
      <c r="C131" s="198"/>
      <c r="D131" s="110"/>
      <c r="E131" s="203" t="e">
        <f t="shared" si="1"/>
        <v>#DIV/0!</v>
      </c>
      <c r="G131"/>
    </row>
    <row r="132" spans="1:7">
      <c r="A132" s="190">
        <v>2011304</v>
      </c>
      <c r="B132" s="190" t="s">
        <v>547</v>
      </c>
      <c r="C132" s="198"/>
      <c r="D132" s="110"/>
      <c r="E132" s="203" t="e">
        <f t="shared" si="1"/>
        <v>#DIV/0!</v>
      </c>
      <c r="G132"/>
    </row>
    <row r="133" spans="1:7">
      <c r="A133" s="190">
        <v>2011305</v>
      </c>
      <c r="B133" s="190" t="s">
        <v>548</v>
      </c>
      <c r="C133" s="198"/>
      <c r="D133" s="110"/>
      <c r="E133" s="203" t="e">
        <f t="shared" si="1"/>
        <v>#DIV/0!</v>
      </c>
      <c r="G133"/>
    </row>
    <row r="134" spans="1:7">
      <c r="A134" s="190">
        <v>2011306</v>
      </c>
      <c r="B134" s="190" t="s">
        <v>549</v>
      </c>
      <c r="C134" s="198"/>
      <c r="D134" s="110"/>
      <c r="E134" s="203" t="e">
        <f t="shared" ref="E134:E197" si="2">C134/D134*100</f>
        <v>#DIV/0!</v>
      </c>
      <c r="G134"/>
    </row>
    <row r="135" spans="1:7">
      <c r="A135" s="190">
        <v>2011307</v>
      </c>
      <c r="B135" s="190" t="s">
        <v>550</v>
      </c>
      <c r="C135" s="198"/>
      <c r="D135" s="110"/>
      <c r="E135" s="203" t="e">
        <f t="shared" si="2"/>
        <v>#DIV/0!</v>
      </c>
      <c r="G135"/>
    </row>
    <row r="136" spans="1:7">
      <c r="A136" s="190">
        <v>2011308</v>
      </c>
      <c r="B136" s="190" t="s">
        <v>551</v>
      </c>
      <c r="C136" s="198">
        <v>200</v>
      </c>
      <c r="D136" s="110">
        <v>200</v>
      </c>
      <c r="E136" s="203">
        <f t="shared" si="2"/>
        <v>100</v>
      </c>
      <c r="F136" s="200"/>
    </row>
    <row r="137" spans="1:7">
      <c r="A137" s="190">
        <v>2011350</v>
      </c>
      <c r="B137" s="190" t="s">
        <v>484</v>
      </c>
      <c r="C137" s="198"/>
      <c r="D137" s="110"/>
      <c r="E137" s="203" t="e">
        <f t="shared" si="2"/>
        <v>#DIV/0!</v>
      </c>
      <c r="G137"/>
    </row>
    <row r="138" spans="1:7">
      <c r="A138" s="190">
        <v>2011399</v>
      </c>
      <c r="B138" s="190" t="s">
        <v>552</v>
      </c>
      <c r="C138" s="198"/>
      <c r="D138" s="110">
        <v>335</v>
      </c>
      <c r="E138" s="203">
        <f t="shared" si="2"/>
        <v>0</v>
      </c>
      <c r="G138"/>
    </row>
    <row r="139" spans="1:7">
      <c r="A139" s="190">
        <v>20114</v>
      </c>
      <c r="B139" s="191" t="s">
        <v>553</v>
      </c>
      <c r="C139" s="198"/>
      <c r="D139" s="110"/>
      <c r="E139" s="203" t="e">
        <f t="shared" si="2"/>
        <v>#DIV/0!</v>
      </c>
      <c r="G139"/>
    </row>
    <row r="140" spans="1:7">
      <c r="A140" s="190">
        <v>2011401</v>
      </c>
      <c r="B140" s="190" t="s">
        <v>475</v>
      </c>
      <c r="C140" s="198"/>
      <c r="D140" s="110"/>
      <c r="E140" s="203" t="e">
        <f t="shared" si="2"/>
        <v>#DIV/0!</v>
      </c>
      <c r="G140"/>
    </row>
    <row r="141" spans="1:7">
      <c r="A141" s="190">
        <v>2011402</v>
      </c>
      <c r="B141" s="190" t="s">
        <v>476</v>
      </c>
      <c r="C141" s="198"/>
      <c r="D141" s="110"/>
      <c r="E141" s="203" t="e">
        <f t="shared" si="2"/>
        <v>#DIV/0!</v>
      </c>
      <c r="G141"/>
    </row>
    <row r="142" spans="1:7">
      <c r="A142" s="190">
        <v>2011403</v>
      </c>
      <c r="B142" s="190" t="s">
        <v>477</v>
      </c>
      <c r="C142" s="198"/>
      <c r="D142" s="110"/>
      <c r="E142" s="203" t="e">
        <f t="shared" si="2"/>
        <v>#DIV/0!</v>
      </c>
      <c r="G142"/>
    </row>
    <row r="143" spans="1:7">
      <c r="A143" s="190">
        <v>2011404</v>
      </c>
      <c r="B143" s="190" t="s">
        <v>554</v>
      </c>
      <c r="C143" s="198"/>
      <c r="D143" s="110"/>
      <c r="E143" s="203" t="e">
        <f t="shared" si="2"/>
        <v>#DIV/0!</v>
      </c>
      <c r="G143"/>
    </row>
    <row r="144" spans="1:7">
      <c r="A144" s="190">
        <v>2011405</v>
      </c>
      <c r="B144" s="190" t="s">
        <v>555</v>
      </c>
      <c r="C144" s="198"/>
      <c r="D144" s="110"/>
      <c r="E144" s="203" t="e">
        <f t="shared" si="2"/>
        <v>#DIV/0!</v>
      </c>
      <c r="G144"/>
    </row>
    <row r="145" spans="1:7">
      <c r="A145" s="190">
        <v>2011406</v>
      </c>
      <c r="B145" s="190" t="s">
        <v>556</v>
      </c>
      <c r="C145" s="198"/>
      <c r="D145" s="110"/>
      <c r="E145" s="203" t="e">
        <f t="shared" si="2"/>
        <v>#DIV/0!</v>
      </c>
      <c r="G145"/>
    </row>
    <row r="146" spans="1:7">
      <c r="A146" s="190">
        <v>2011407</v>
      </c>
      <c r="B146" s="190" t="s">
        <v>557</v>
      </c>
      <c r="C146" s="198"/>
      <c r="D146" s="110"/>
      <c r="E146" s="203" t="e">
        <f t="shared" si="2"/>
        <v>#DIV/0!</v>
      </c>
      <c r="G146"/>
    </row>
    <row r="147" spans="1:7">
      <c r="A147" s="190">
        <v>2011408</v>
      </c>
      <c r="B147" s="190" t="s">
        <v>558</v>
      </c>
      <c r="C147" s="198"/>
      <c r="D147" s="110"/>
      <c r="E147" s="203" t="e">
        <f t="shared" si="2"/>
        <v>#DIV/0!</v>
      </c>
      <c r="G147"/>
    </row>
    <row r="148" spans="1:7">
      <c r="A148" s="190">
        <v>2011409</v>
      </c>
      <c r="B148" s="190" t="s">
        <v>559</v>
      </c>
      <c r="C148" s="198"/>
      <c r="D148" s="110"/>
      <c r="E148" s="203" t="e">
        <f t="shared" si="2"/>
        <v>#DIV/0!</v>
      </c>
      <c r="G148"/>
    </row>
    <row r="149" spans="1:7">
      <c r="A149" s="190">
        <v>2011450</v>
      </c>
      <c r="B149" s="190" t="s">
        <v>484</v>
      </c>
      <c r="C149" s="198"/>
      <c r="D149" s="110"/>
      <c r="E149" s="203" t="e">
        <f t="shared" si="2"/>
        <v>#DIV/0!</v>
      </c>
      <c r="G149"/>
    </row>
    <row r="150" spans="1:7">
      <c r="A150" s="190">
        <v>2011499</v>
      </c>
      <c r="B150" s="190" t="s">
        <v>560</v>
      </c>
      <c r="C150" s="198"/>
      <c r="D150" s="110"/>
      <c r="E150" s="203" t="e">
        <f t="shared" si="2"/>
        <v>#DIV/0!</v>
      </c>
      <c r="G150"/>
    </row>
    <row r="151" spans="1:7">
      <c r="A151" s="190">
        <v>20115</v>
      </c>
      <c r="B151" s="191" t="s">
        <v>1675</v>
      </c>
      <c r="C151" s="198">
        <v>54</v>
      </c>
      <c r="D151" s="110">
        <v>712</v>
      </c>
      <c r="E151" s="203">
        <f t="shared" si="2"/>
        <v>7.58</v>
      </c>
      <c r="F151" s="200"/>
    </row>
    <row r="152" spans="1:7">
      <c r="A152" s="190">
        <v>2011501</v>
      </c>
      <c r="B152" s="190" t="s">
        <v>475</v>
      </c>
      <c r="C152" s="198"/>
      <c r="D152" s="110">
        <v>671</v>
      </c>
      <c r="E152" s="203">
        <f t="shared" si="2"/>
        <v>0</v>
      </c>
      <c r="G152"/>
    </row>
    <row r="153" spans="1:7">
      <c r="A153" s="190">
        <v>2011502</v>
      </c>
      <c r="B153" s="190" t="s">
        <v>476</v>
      </c>
      <c r="C153" s="198"/>
      <c r="D153" s="110"/>
      <c r="E153" s="203" t="e">
        <f t="shared" si="2"/>
        <v>#DIV/0!</v>
      </c>
      <c r="G153"/>
    </row>
    <row r="154" spans="1:7">
      <c r="A154" s="190">
        <v>2011503</v>
      </c>
      <c r="B154" s="190" t="s">
        <v>477</v>
      </c>
      <c r="C154" s="198"/>
      <c r="D154" s="110"/>
      <c r="E154" s="203" t="e">
        <f t="shared" si="2"/>
        <v>#DIV/0!</v>
      </c>
      <c r="G154"/>
    </row>
    <row r="155" spans="1:7">
      <c r="A155" s="190">
        <v>2011504</v>
      </c>
      <c r="B155" s="190" t="s">
        <v>561</v>
      </c>
      <c r="C155" s="198">
        <v>18</v>
      </c>
      <c r="D155" s="110">
        <v>9</v>
      </c>
      <c r="E155" s="203">
        <f t="shared" si="2"/>
        <v>200</v>
      </c>
      <c r="F155" s="200"/>
    </row>
    <row r="156" spans="1:7">
      <c r="A156" s="190">
        <v>2011505</v>
      </c>
      <c r="B156" s="190" t="s">
        <v>562</v>
      </c>
      <c r="C156" s="198">
        <v>27</v>
      </c>
      <c r="D156" s="110">
        <v>15</v>
      </c>
      <c r="E156" s="203">
        <f t="shared" si="2"/>
        <v>180</v>
      </c>
      <c r="F156" s="200"/>
    </row>
    <row r="157" spans="1:7">
      <c r="A157" s="190">
        <v>2011506</v>
      </c>
      <c r="B157" s="190" t="s">
        <v>563</v>
      </c>
      <c r="C157" s="198">
        <v>9</v>
      </c>
      <c r="D157" s="110">
        <v>5</v>
      </c>
      <c r="E157" s="203">
        <f t="shared" si="2"/>
        <v>180</v>
      </c>
      <c r="F157" s="200"/>
    </row>
    <row r="158" spans="1:7">
      <c r="A158" s="190">
        <v>2011507</v>
      </c>
      <c r="B158" s="190" t="s">
        <v>516</v>
      </c>
      <c r="C158" s="198"/>
      <c r="D158" s="110"/>
      <c r="E158" s="203" t="e">
        <f t="shared" si="2"/>
        <v>#DIV/0!</v>
      </c>
      <c r="G158"/>
    </row>
    <row r="159" spans="1:7">
      <c r="A159" s="190">
        <v>2011550</v>
      </c>
      <c r="B159" s="190" t="s">
        <v>484</v>
      </c>
      <c r="C159" s="198"/>
      <c r="D159" s="110"/>
      <c r="E159" s="203" t="e">
        <f t="shared" si="2"/>
        <v>#DIV/0!</v>
      </c>
      <c r="G159"/>
    </row>
    <row r="160" spans="1:7">
      <c r="A160" s="190">
        <v>2011599</v>
      </c>
      <c r="B160" s="190" t="s">
        <v>564</v>
      </c>
      <c r="C160" s="198"/>
      <c r="D160" s="110">
        <v>12</v>
      </c>
      <c r="E160" s="203">
        <f t="shared" si="2"/>
        <v>0</v>
      </c>
      <c r="G160"/>
    </row>
    <row r="161" spans="1:7">
      <c r="A161" s="190">
        <v>20117</v>
      </c>
      <c r="B161" s="191" t="s">
        <v>1676</v>
      </c>
      <c r="C161" s="198">
        <v>64</v>
      </c>
      <c r="D161" s="110">
        <v>172</v>
      </c>
      <c r="E161" s="203">
        <f t="shared" si="2"/>
        <v>37.21</v>
      </c>
      <c r="F161" s="200"/>
    </row>
    <row r="162" spans="1:7">
      <c r="A162" s="190">
        <v>2011701</v>
      </c>
      <c r="B162" s="190" t="s">
        <v>475</v>
      </c>
      <c r="C162" s="198"/>
      <c r="D162" s="110">
        <v>122</v>
      </c>
      <c r="E162" s="203">
        <f t="shared" si="2"/>
        <v>0</v>
      </c>
      <c r="G162"/>
    </row>
    <row r="163" spans="1:7">
      <c r="A163" s="190">
        <v>2011702</v>
      </c>
      <c r="B163" s="190" t="s">
        <v>476</v>
      </c>
      <c r="C163" s="198"/>
      <c r="D163" s="110"/>
      <c r="E163" s="203" t="e">
        <f t="shared" si="2"/>
        <v>#DIV/0!</v>
      </c>
      <c r="G163"/>
    </row>
    <row r="164" spans="1:7">
      <c r="A164" s="190">
        <v>2011703</v>
      </c>
      <c r="B164" s="190" t="s">
        <v>477</v>
      </c>
      <c r="C164" s="198"/>
      <c r="D164" s="110"/>
      <c r="E164" s="203" t="e">
        <f t="shared" si="2"/>
        <v>#DIV/0!</v>
      </c>
      <c r="G164"/>
    </row>
    <row r="165" spans="1:7">
      <c r="A165" s="190">
        <v>2011704</v>
      </c>
      <c r="B165" s="190" t="s">
        <v>565</v>
      </c>
      <c r="C165" s="198"/>
      <c r="D165" s="110"/>
      <c r="E165" s="203" t="e">
        <f t="shared" si="2"/>
        <v>#DIV/0!</v>
      </c>
      <c r="G165"/>
    </row>
    <row r="166" spans="1:7">
      <c r="A166" s="190">
        <v>2011705</v>
      </c>
      <c r="B166" s="190" t="s">
        <v>566</v>
      </c>
      <c r="C166" s="198"/>
      <c r="D166" s="110"/>
      <c r="E166" s="203" t="e">
        <f t="shared" si="2"/>
        <v>#DIV/0!</v>
      </c>
      <c r="G166"/>
    </row>
    <row r="167" spans="1:7">
      <c r="A167" s="190">
        <v>2011706</v>
      </c>
      <c r="B167" s="190" t="s">
        <v>567</v>
      </c>
      <c r="C167" s="198">
        <v>9</v>
      </c>
      <c r="D167" s="110">
        <v>20</v>
      </c>
      <c r="E167" s="203">
        <f t="shared" si="2"/>
        <v>45</v>
      </c>
      <c r="F167" s="200"/>
    </row>
    <row r="168" spans="1:7">
      <c r="A168" s="190">
        <v>2011707</v>
      </c>
      <c r="B168" s="190" t="s">
        <v>568</v>
      </c>
      <c r="C168" s="198">
        <v>10</v>
      </c>
      <c r="D168" s="110">
        <v>15</v>
      </c>
      <c r="E168" s="203">
        <f t="shared" si="2"/>
        <v>66.67</v>
      </c>
      <c r="F168" s="200"/>
    </row>
    <row r="169" spans="1:7">
      <c r="A169" s="190">
        <v>2011708</v>
      </c>
      <c r="B169" s="190" t="s">
        <v>569</v>
      </c>
      <c r="C169" s="198"/>
      <c r="D169" s="110"/>
      <c r="E169" s="203" t="e">
        <f t="shared" si="2"/>
        <v>#DIV/0!</v>
      </c>
      <c r="G169"/>
    </row>
    <row r="170" spans="1:7">
      <c r="A170" s="190">
        <v>2011709</v>
      </c>
      <c r="B170" s="190" t="s">
        <v>570</v>
      </c>
      <c r="C170" s="198"/>
      <c r="D170" s="110">
        <v>2</v>
      </c>
      <c r="E170" s="203">
        <f t="shared" si="2"/>
        <v>0</v>
      </c>
      <c r="G170"/>
    </row>
    <row r="171" spans="1:7">
      <c r="A171" s="190">
        <v>2011710</v>
      </c>
      <c r="B171" s="190" t="s">
        <v>516</v>
      </c>
      <c r="C171" s="198"/>
      <c r="D171" s="110"/>
      <c r="E171" s="203" t="e">
        <f t="shared" si="2"/>
        <v>#DIV/0!</v>
      </c>
      <c r="G171"/>
    </row>
    <row r="172" spans="1:7">
      <c r="A172" s="190">
        <v>2011750</v>
      </c>
      <c r="B172" s="190" t="s">
        <v>484</v>
      </c>
      <c r="C172" s="198">
        <v>35</v>
      </c>
      <c r="D172" s="110">
        <v>13</v>
      </c>
      <c r="E172" s="203">
        <f t="shared" si="2"/>
        <v>269.23</v>
      </c>
      <c r="F172" s="200"/>
    </row>
    <row r="173" spans="1:7">
      <c r="A173" s="190">
        <v>2011799</v>
      </c>
      <c r="B173" s="190" t="s">
        <v>571</v>
      </c>
      <c r="C173" s="198">
        <v>10</v>
      </c>
      <c r="D173" s="110"/>
      <c r="E173" s="203" t="e">
        <f t="shared" si="2"/>
        <v>#DIV/0!</v>
      </c>
      <c r="F173" s="200"/>
    </row>
    <row r="174" spans="1:7">
      <c r="A174" s="190">
        <v>20123</v>
      </c>
      <c r="B174" s="191" t="s">
        <v>572</v>
      </c>
      <c r="C174" s="198"/>
      <c r="D174" s="110"/>
      <c r="E174" s="203" t="e">
        <f t="shared" si="2"/>
        <v>#DIV/0!</v>
      </c>
      <c r="G174"/>
    </row>
    <row r="175" spans="1:7">
      <c r="A175" s="190">
        <v>2012301</v>
      </c>
      <c r="B175" s="190" t="s">
        <v>475</v>
      </c>
      <c r="C175" s="198"/>
      <c r="D175" s="110"/>
      <c r="E175" s="203" t="e">
        <f t="shared" si="2"/>
        <v>#DIV/0!</v>
      </c>
      <c r="G175"/>
    </row>
    <row r="176" spans="1:7">
      <c r="A176" s="190">
        <v>2012302</v>
      </c>
      <c r="B176" s="190" t="s">
        <v>476</v>
      </c>
      <c r="C176" s="198"/>
      <c r="D176" s="110"/>
      <c r="E176" s="203" t="e">
        <f t="shared" si="2"/>
        <v>#DIV/0!</v>
      </c>
      <c r="G176"/>
    </row>
    <row r="177" spans="1:7">
      <c r="A177" s="190">
        <v>2012303</v>
      </c>
      <c r="B177" s="190" t="s">
        <v>477</v>
      </c>
      <c r="C177" s="198"/>
      <c r="D177" s="110"/>
      <c r="E177" s="203" t="e">
        <f t="shared" si="2"/>
        <v>#DIV/0!</v>
      </c>
      <c r="G177"/>
    </row>
    <row r="178" spans="1:7">
      <c r="A178" s="190">
        <v>2012304</v>
      </c>
      <c r="B178" s="190" t="s">
        <v>573</v>
      </c>
      <c r="C178" s="198"/>
      <c r="D178" s="110"/>
      <c r="E178" s="203" t="e">
        <f t="shared" si="2"/>
        <v>#DIV/0!</v>
      </c>
      <c r="G178"/>
    </row>
    <row r="179" spans="1:7">
      <c r="A179" s="190">
        <v>2012350</v>
      </c>
      <c r="B179" s="190" t="s">
        <v>484</v>
      </c>
      <c r="C179" s="198"/>
      <c r="D179" s="110"/>
      <c r="E179" s="203" t="e">
        <f t="shared" si="2"/>
        <v>#DIV/0!</v>
      </c>
      <c r="G179"/>
    </row>
    <row r="180" spans="1:7">
      <c r="A180" s="190">
        <v>2012399</v>
      </c>
      <c r="B180" s="190" t="s">
        <v>574</v>
      </c>
      <c r="C180" s="198"/>
      <c r="D180" s="110"/>
      <c r="E180" s="203" t="e">
        <f t="shared" si="2"/>
        <v>#DIV/0!</v>
      </c>
      <c r="G180"/>
    </row>
    <row r="181" spans="1:7">
      <c r="A181" s="190">
        <v>20124</v>
      </c>
      <c r="B181" s="191" t="s">
        <v>575</v>
      </c>
      <c r="C181" s="198"/>
      <c r="D181" s="110"/>
      <c r="E181" s="203" t="e">
        <f t="shared" si="2"/>
        <v>#DIV/0!</v>
      </c>
      <c r="G181"/>
    </row>
    <row r="182" spans="1:7">
      <c r="A182" s="190">
        <v>2012401</v>
      </c>
      <c r="B182" s="190" t="s">
        <v>475</v>
      </c>
      <c r="C182" s="198"/>
      <c r="D182" s="110"/>
      <c r="E182" s="203" t="e">
        <f t="shared" si="2"/>
        <v>#DIV/0!</v>
      </c>
      <c r="G182"/>
    </row>
    <row r="183" spans="1:7">
      <c r="A183" s="190">
        <v>2012402</v>
      </c>
      <c r="B183" s="190" t="s">
        <v>476</v>
      </c>
      <c r="C183" s="198"/>
      <c r="D183" s="110"/>
      <c r="E183" s="203" t="e">
        <f t="shared" si="2"/>
        <v>#DIV/0!</v>
      </c>
      <c r="G183"/>
    </row>
    <row r="184" spans="1:7">
      <c r="A184" s="190">
        <v>2012403</v>
      </c>
      <c r="B184" s="190" t="s">
        <v>477</v>
      </c>
      <c r="C184" s="198"/>
      <c r="D184" s="110"/>
      <c r="E184" s="203" t="e">
        <f t="shared" si="2"/>
        <v>#DIV/0!</v>
      </c>
      <c r="G184"/>
    </row>
    <row r="185" spans="1:7">
      <c r="A185" s="190">
        <v>2012404</v>
      </c>
      <c r="B185" s="190" t="s">
        <v>576</v>
      </c>
      <c r="C185" s="198"/>
      <c r="D185" s="110"/>
      <c r="E185" s="203" t="e">
        <f t="shared" si="2"/>
        <v>#DIV/0!</v>
      </c>
      <c r="G185"/>
    </row>
    <row r="186" spans="1:7">
      <c r="A186" s="190">
        <v>2012450</v>
      </c>
      <c r="B186" s="190" t="s">
        <v>484</v>
      </c>
      <c r="C186" s="198"/>
      <c r="D186" s="110"/>
      <c r="E186" s="203" t="e">
        <f t="shared" si="2"/>
        <v>#DIV/0!</v>
      </c>
      <c r="G186"/>
    </row>
    <row r="187" spans="1:7">
      <c r="A187" s="190">
        <v>2012499</v>
      </c>
      <c r="B187" s="190" t="s">
        <v>577</v>
      </c>
      <c r="C187" s="198"/>
      <c r="D187" s="110"/>
      <c r="E187" s="203" t="e">
        <f t="shared" si="2"/>
        <v>#DIV/0!</v>
      </c>
      <c r="G187"/>
    </row>
    <row r="188" spans="1:7">
      <c r="A188" s="190">
        <v>20125</v>
      </c>
      <c r="B188" s="191" t="s">
        <v>1677</v>
      </c>
      <c r="C188" s="198">
        <v>47</v>
      </c>
      <c r="D188" s="110">
        <v>50</v>
      </c>
      <c r="E188" s="203">
        <f t="shared" si="2"/>
        <v>94</v>
      </c>
      <c r="F188" s="200"/>
    </row>
    <row r="189" spans="1:7">
      <c r="A189" s="190">
        <v>2012501</v>
      </c>
      <c r="B189" s="190" t="s">
        <v>475</v>
      </c>
      <c r="C189" s="198">
        <v>46</v>
      </c>
      <c r="D189" s="110">
        <v>43</v>
      </c>
      <c r="E189" s="203">
        <f t="shared" si="2"/>
        <v>106.98</v>
      </c>
      <c r="F189" s="200"/>
    </row>
    <row r="190" spans="1:7">
      <c r="A190" s="190">
        <v>2012502</v>
      </c>
      <c r="B190" s="190" t="s">
        <v>476</v>
      </c>
      <c r="C190" s="198"/>
      <c r="D190" s="110"/>
      <c r="E190" s="203" t="e">
        <f t="shared" si="2"/>
        <v>#DIV/0!</v>
      </c>
      <c r="G190"/>
    </row>
    <row r="191" spans="1:7">
      <c r="A191" s="190">
        <v>2012503</v>
      </c>
      <c r="B191" s="190" t="s">
        <v>477</v>
      </c>
      <c r="C191" s="198"/>
      <c r="D191" s="110"/>
      <c r="E191" s="203" t="e">
        <f t="shared" si="2"/>
        <v>#DIV/0!</v>
      </c>
      <c r="G191"/>
    </row>
    <row r="192" spans="1:7">
      <c r="A192" s="190">
        <v>2012504</v>
      </c>
      <c r="B192" s="190" t="s">
        <v>578</v>
      </c>
      <c r="C192" s="198"/>
      <c r="D192" s="110"/>
      <c r="E192" s="203" t="e">
        <f t="shared" si="2"/>
        <v>#DIV/0!</v>
      </c>
      <c r="G192"/>
    </row>
    <row r="193" spans="1:7">
      <c r="A193" s="190">
        <v>2012505</v>
      </c>
      <c r="B193" s="190" t="s">
        <v>579</v>
      </c>
      <c r="C193" s="198"/>
      <c r="D193" s="110">
        <v>6</v>
      </c>
      <c r="E193" s="203">
        <f t="shared" si="2"/>
        <v>0</v>
      </c>
      <c r="G193"/>
    </row>
    <row r="194" spans="1:7">
      <c r="A194" s="190">
        <v>2012506</v>
      </c>
      <c r="B194" s="190" t="s">
        <v>580</v>
      </c>
      <c r="C194" s="198">
        <v>1</v>
      </c>
      <c r="D194" s="110">
        <v>1</v>
      </c>
      <c r="E194" s="203">
        <f t="shared" si="2"/>
        <v>100</v>
      </c>
      <c r="F194" s="200"/>
    </row>
    <row r="195" spans="1:7">
      <c r="A195" s="190">
        <v>2012550</v>
      </c>
      <c r="B195" s="190" t="s">
        <v>484</v>
      </c>
      <c r="C195" s="198"/>
      <c r="D195" s="110"/>
      <c r="E195" s="203" t="e">
        <f t="shared" si="2"/>
        <v>#DIV/0!</v>
      </c>
      <c r="G195"/>
    </row>
    <row r="196" spans="1:7">
      <c r="A196" s="190">
        <v>2012599</v>
      </c>
      <c r="B196" s="190" t="s">
        <v>581</v>
      </c>
      <c r="C196" s="198"/>
      <c r="D196" s="110"/>
      <c r="E196" s="203" t="e">
        <f t="shared" si="2"/>
        <v>#DIV/0!</v>
      </c>
      <c r="G196"/>
    </row>
    <row r="197" spans="1:7">
      <c r="A197" s="190">
        <v>20126</v>
      </c>
      <c r="B197" s="191" t="s">
        <v>1678</v>
      </c>
      <c r="C197" s="198">
        <v>178</v>
      </c>
      <c r="D197" s="110">
        <v>103</v>
      </c>
      <c r="E197" s="203">
        <f t="shared" si="2"/>
        <v>172.82</v>
      </c>
      <c r="F197" s="200"/>
    </row>
    <row r="198" spans="1:7">
      <c r="A198" s="190">
        <v>2012601</v>
      </c>
      <c r="B198" s="190" t="s">
        <v>475</v>
      </c>
      <c r="C198" s="198">
        <v>93</v>
      </c>
      <c r="D198" s="110">
        <v>89</v>
      </c>
      <c r="E198" s="203">
        <f t="shared" ref="E198:E261" si="3">C198/D198*100</f>
        <v>104.49</v>
      </c>
      <c r="F198" s="200"/>
    </row>
    <row r="199" spans="1:7">
      <c r="A199" s="190">
        <v>2012602</v>
      </c>
      <c r="B199" s="190" t="s">
        <v>476</v>
      </c>
      <c r="C199" s="198"/>
      <c r="D199" s="110"/>
      <c r="E199" s="203" t="e">
        <f t="shared" si="3"/>
        <v>#DIV/0!</v>
      </c>
      <c r="G199"/>
    </row>
    <row r="200" spans="1:7">
      <c r="A200" s="190">
        <v>2012603</v>
      </c>
      <c r="B200" s="190" t="s">
        <v>477</v>
      </c>
      <c r="C200" s="198"/>
      <c r="D200" s="110"/>
      <c r="E200" s="203" t="e">
        <f t="shared" si="3"/>
        <v>#DIV/0!</v>
      </c>
      <c r="G200"/>
    </row>
    <row r="201" spans="1:7">
      <c r="A201" s="190">
        <v>2012604</v>
      </c>
      <c r="B201" s="190" t="s">
        <v>582</v>
      </c>
      <c r="C201" s="198">
        <v>85</v>
      </c>
      <c r="D201" s="110">
        <v>14</v>
      </c>
      <c r="E201" s="203">
        <f t="shared" si="3"/>
        <v>607.14</v>
      </c>
      <c r="F201" s="200"/>
    </row>
    <row r="202" spans="1:7">
      <c r="A202" s="190">
        <v>2012699</v>
      </c>
      <c r="B202" s="190" t="s">
        <v>583</v>
      </c>
      <c r="C202" s="198"/>
      <c r="D202" s="110"/>
      <c r="E202" s="203" t="e">
        <f t="shared" si="3"/>
        <v>#DIV/0!</v>
      </c>
      <c r="G202"/>
    </row>
    <row r="203" spans="1:7">
      <c r="A203" s="190">
        <v>20128</v>
      </c>
      <c r="B203" s="191" t="s">
        <v>1679</v>
      </c>
      <c r="C203" s="198">
        <v>60</v>
      </c>
      <c r="D203" s="110">
        <v>67</v>
      </c>
      <c r="E203" s="203">
        <f t="shared" si="3"/>
        <v>89.55</v>
      </c>
      <c r="F203" s="200"/>
    </row>
    <row r="204" spans="1:7">
      <c r="A204" s="190">
        <v>2012801</v>
      </c>
      <c r="B204" s="190" t="s">
        <v>475</v>
      </c>
      <c r="C204" s="198">
        <v>60</v>
      </c>
      <c r="D204" s="110">
        <v>67</v>
      </c>
      <c r="E204" s="203">
        <f t="shared" si="3"/>
        <v>89.55</v>
      </c>
      <c r="F204" s="200"/>
    </row>
    <row r="205" spans="1:7">
      <c r="A205" s="190">
        <v>2012802</v>
      </c>
      <c r="B205" s="190" t="s">
        <v>476</v>
      </c>
      <c r="C205" s="198"/>
      <c r="D205" s="110"/>
      <c r="E205" s="203" t="e">
        <f t="shared" si="3"/>
        <v>#DIV/0!</v>
      </c>
      <c r="G205"/>
    </row>
    <row r="206" spans="1:7">
      <c r="A206" s="190">
        <v>2012803</v>
      </c>
      <c r="B206" s="190" t="s">
        <v>477</v>
      </c>
      <c r="C206" s="198"/>
      <c r="D206" s="110"/>
      <c r="E206" s="203" t="e">
        <f t="shared" si="3"/>
        <v>#DIV/0!</v>
      </c>
      <c r="G206"/>
    </row>
    <row r="207" spans="1:7">
      <c r="A207" s="190">
        <v>2012804</v>
      </c>
      <c r="B207" s="190" t="s">
        <v>489</v>
      </c>
      <c r="C207" s="198"/>
      <c r="D207" s="110"/>
      <c r="E207" s="203" t="e">
        <f t="shared" si="3"/>
        <v>#DIV/0!</v>
      </c>
      <c r="G207"/>
    </row>
    <row r="208" spans="1:7">
      <c r="A208" s="190">
        <v>2012850</v>
      </c>
      <c r="B208" s="190" t="s">
        <v>484</v>
      </c>
      <c r="C208" s="198"/>
      <c r="D208" s="110"/>
      <c r="E208" s="203" t="e">
        <f t="shared" si="3"/>
        <v>#DIV/0!</v>
      </c>
      <c r="G208"/>
    </row>
    <row r="209" spans="1:7">
      <c r="A209" s="190">
        <v>2012899</v>
      </c>
      <c r="B209" s="190" t="s">
        <v>584</v>
      </c>
      <c r="C209" s="198"/>
      <c r="D209" s="110"/>
      <c r="E209" s="203" t="e">
        <f t="shared" si="3"/>
        <v>#DIV/0!</v>
      </c>
      <c r="G209"/>
    </row>
    <row r="210" spans="1:7">
      <c r="A210" s="190">
        <v>20129</v>
      </c>
      <c r="B210" s="191" t="s">
        <v>1680</v>
      </c>
      <c r="C210" s="198">
        <v>209</v>
      </c>
      <c r="D210" s="110">
        <v>187</v>
      </c>
      <c r="E210" s="203">
        <f t="shared" si="3"/>
        <v>111.76</v>
      </c>
      <c r="F210" s="200"/>
    </row>
    <row r="211" spans="1:7">
      <c r="A211" s="190">
        <v>2012901</v>
      </c>
      <c r="B211" s="190" t="s">
        <v>475</v>
      </c>
      <c r="C211" s="198">
        <v>142</v>
      </c>
      <c r="D211" s="110">
        <v>115</v>
      </c>
      <c r="E211" s="203">
        <f t="shared" si="3"/>
        <v>123.48</v>
      </c>
      <c r="F211" s="200"/>
    </row>
    <row r="212" spans="1:7">
      <c r="A212" s="190">
        <v>2012902</v>
      </c>
      <c r="B212" s="190" t="s">
        <v>476</v>
      </c>
      <c r="C212" s="198"/>
      <c r="D212" s="110">
        <v>1</v>
      </c>
      <c r="E212" s="203">
        <f t="shared" si="3"/>
        <v>0</v>
      </c>
      <c r="G212"/>
    </row>
    <row r="213" spans="1:7">
      <c r="A213" s="190">
        <v>2012903</v>
      </c>
      <c r="B213" s="190" t="s">
        <v>477</v>
      </c>
      <c r="C213" s="198"/>
      <c r="D213" s="110"/>
      <c r="E213" s="203" t="e">
        <f t="shared" si="3"/>
        <v>#DIV/0!</v>
      </c>
      <c r="G213"/>
    </row>
    <row r="214" spans="1:7">
      <c r="A214" s="190">
        <v>2012904</v>
      </c>
      <c r="B214" s="190" t="s">
        <v>585</v>
      </c>
      <c r="C214" s="198"/>
      <c r="D214" s="110"/>
      <c r="E214" s="203" t="e">
        <f t="shared" si="3"/>
        <v>#DIV/0!</v>
      </c>
      <c r="G214"/>
    </row>
    <row r="215" spans="1:7">
      <c r="A215" s="190">
        <v>2012905</v>
      </c>
      <c r="B215" s="190" t="s">
        <v>586</v>
      </c>
      <c r="C215" s="198"/>
      <c r="D215" s="110"/>
      <c r="E215" s="203" t="e">
        <f t="shared" si="3"/>
        <v>#DIV/0!</v>
      </c>
      <c r="G215"/>
    </row>
    <row r="216" spans="1:7">
      <c r="A216" s="190">
        <v>2012950</v>
      </c>
      <c r="B216" s="190" t="s">
        <v>484</v>
      </c>
      <c r="C216" s="198"/>
      <c r="D216" s="110"/>
      <c r="E216" s="203" t="e">
        <f t="shared" si="3"/>
        <v>#DIV/0!</v>
      </c>
      <c r="G216"/>
    </row>
    <row r="217" spans="1:7">
      <c r="A217" s="190">
        <v>2012999</v>
      </c>
      <c r="B217" s="190" t="s">
        <v>587</v>
      </c>
      <c r="C217" s="198">
        <v>67</v>
      </c>
      <c r="D217" s="110">
        <v>70</v>
      </c>
      <c r="E217" s="203">
        <f t="shared" si="3"/>
        <v>95.71</v>
      </c>
      <c r="F217" s="200"/>
    </row>
    <row r="218" spans="1:7">
      <c r="A218" s="190">
        <v>20131</v>
      </c>
      <c r="B218" s="191" t="s">
        <v>1681</v>
      </c>
      <c r="C218" s="198">
        <v>375</v>
      </c>
      <c r="D218" s="110">
        <v>326</v>
      </c>
      <c r="E218" s="203">
        <f t="shared" si="3"/>
        <v>115.03</v>
      </c>
      <c r="F218" s="200"/>
    </row>
    <row r="219" spans="1:7">
      <c r="A219" s="190">
        <v>2013101</v>
      </c>
      <c r="B219" s="190" t="s">
        <v>475</v>
      </c>
      <c r="C219" s="198">
        <v>375</v>
      </c>
      <c r="D219" s="110">
        <v>326</v>
      </c>
      <c r="E219" s="203">
        <f t="shared" si="3"/>
        <v>115.03</v>
      </c>
      <c r="F219" s="200"/>
    </row>
    <row r="220" spans="1:7">
      <c r="A220" s="190">
        <v>2013102</v>
      </c>
      <c r="B220" s="190" t="s">
        <v>476</v>
      </c>
      <c r="C220" s="198"/>
      <c r="D220" s="110"/>
      <c r="E220" s="203" t="e">
        <f t="shared" si="3"/>
        <v>#DIV/0!</v>
      </c>
      <c r="G220"/>
    </row>
    <row r="221" spans="1:7">
      <c r="A221" s="190">
        <v>2013103</v>
      </c>
      <c r="B221" s="190" t="s">
        <v>477</v>
      </c>
      <c r="C221" s="198"/>
      <c r="D221" s="110"/>
      <c r="E221" s="203" t="e">
        <f t="shared" si="3"/>
        <v>#DIV/0!</v>
      </c>
      <c r="G221"/>
    </row>
    <row r="222" spans="1:7">
      <c r="A222" s="190">
        <v>2013105</v>
      </c>
      <c r="B222" s="190" t="s">
        <v>588</v>
      </c>
      <c r="C222" s="198"/>
      <c r="D222" s="110"/>
      <c r="E222" s="203" t="e">
        <f t="shared" si="3"/>
        <v>#DIV/0!</v>
      </c>
      <c r="G222"/>
    </row>
    <row r="223" spans="1:7">
      <c r="A223" s="190">
        <v>2013150</v>
      </c>
      <c r="B223" s="190" t="s">
        <v>484</v>
      </c>
      <c r="C223" s="198"/>
      <c r="D223" s="110"/>
      <c r="E223" s="203" t="e">
        <f t="shared" si="3"/>
        <v>#DIV/0!</v>
      </c>
      <c r="G223"/>
    </row>
    <row r="224" spans="1:7">
      <c r="A224" s="190">
        <v>2013199</v>
      </c>
      <c r="B224" s="190" t="s">
        <v>589</v>
      </c>
      <c r="C224" s="198"/>
      <c r="D224" s="110"/>
      <c r="E224" s="203" t="e">
        <f t="shared" si="3"/>
        <v>#DIV/0!</v>
      </c>
      <c r="G224"/>
    </row>
    <row r="225" spans="1:7">
      <c r="A225" s="190">
        <v>20132</v>
      </c>
      <c r="B225" s="191" t="s">
        <v>1682</v>
      </c>
      <c r="C225" s="198">
        <v>185</v>
      </c>
      <c r="D225" s="110">
        <v>190</v>
      </c>
      <c r="E225" s="203">
        <f t="shared" si="3"/>
        <v>97.37</v>
      </c>
      <c r="F225" s="200"/>
    </row>
    <row r="226" spans="1:7">
      <c r="A226" s="190">
        <v>2013201</v>
      </c>
      <c r="B226" s="190" t="s">
        <v>475</v>
      </c>
      <c r="C226" s="198">
        <v>185</v>
      </c>
      <c r="D226" s="110">
        <v>190</v>
      </c>
      <c r="E226" s="203">
        <f t="shared" si="3"/>
        <v>97.37</v>
      </c>
      <c r="F226" s="200"/>
    </row>
    <row r="227" spans="1:7">
      <c r="A227" s="190">
        <v>2013202</v>
      </c>
      <c r="B227" s="190" t="s">
        <v>476</v>
      </c>
      <c r="C227" s="198"/>
      <c r="D227" s="110"/>
      <c r="E227" s="203" t="e">
        <f t="shared" si="3"/>
        <v>#DIV/0!</v>
      </c>
      <c r="G227"/>
    </row>
    <row r="228" spans="1:7">
      <c r="A228" s="190">
        <v>2013203</v>
      </c>
      <c r="B228" s="190" t="s">
        <v>477</v>
      </c>
      <c r="C228" s="198"/>
      <c r="D228" s="110"/>
      <c r="E228" s="203" t="e">
        <f t="shared" si="3"/>
        <v>#DIV/0!</v>
      </c>
      <c r="G228"/>
    </row>
    <row r="229" spans="1:7">
      <c r="A229" s="190">
        <v>2013250</v>
      </c>
      <c r="B229" s="190" t="s">
        <v>484</v>
      </c>
      <c r="C229" s="198"/>
      <c r="D229" s="110"/>
      <c r="E229" s="203" t="e">
        <f t="shared" si="3"/>
        <v>#DIV/0!</v>
      </c>
      <c r="G229"/>
    </row>
    <row r="230" spans="1:7">
      <c r="A230" s="190">
        <v>2013299</v>
      </c>
      <c r="B230" s="190" t="s">
        <v>590</v>
      </c>
      <c r="C230" s="198"/>
      <c r="D230" s="110"/>
      <c r="E230" s="203" t="e">
        <f t="shared" si="3"/>
        <v>#DIV/0!</v>
      </c>
      <c r="G230"/>
    </row>
    <row r="231" spans="1:7">
      <c r="A231" s="190">
        <v>20133</v>
      </c>
      <c r="B231" s="191" t="s">
        <v>1683</v>
      </c>
      <c r="C231" s="198">
        <v>212</v>
      </c>
      <c r="D231" s="110">
        <v>152</v>
      </c>
      <c r="E231" s="203">
        <f t="shared" si="3"/>
        <v>139.47</v>
      </c>
      <c r="F231" s="200"/>
    </row>
    <row r="232" spans="1:7">
      <c r="A232" s="190">
        <v>2013301</v>
      </c>
      <c r="B232" s="190" t="s">
        <v>475</v>
      </c>
      <c r="C232" s="198">
        <v>212</v>
      </c>
      <c r="D232" s="110">
        <v>152</v>
      </c>
      <c r="E232" s="203">
        <f t="shared" si="3"/>
        <v>139.47</v>
      </c>
      <c r="F232" s="200"/>
    </row>
    <row r="233" spans="1:7">
      <c r="A233" s="190">
        <v>2013302</v>
      </c>
      <c r="B233" s="190" t="s">
        <v>476</v>
      </c>
      <c r="C233" s="198"/>
      <c r="D233" s="110"/>
      <c r="E233" s="203" t="e">
        <f t="shared" si="3"/>
        <v>#DIV/0!</v>
      </c>
      <c r="G233"/>
    </row>
    <row r="234" spans="1:7">
      <c r="A234" s="190">
        <v>2013303</v>
      </c>
      <c r="B234" s="190" t="s">
        <v>477</v>
      </c>
      <c r="C234" s="198"/>
      <c r="D234" s="110"/>
      <c r="E234" s="203" t="e">
        <f t="shared" si="3"/>
        <v>#DIV/0!</v>
      </c>
      <c r="G234"/>
    </row>
    <row r="235" spans="1:7">
      <c r="A235" s="190">
        <v>2013350</v>
      </c>
      <c r="B235" s="190" t="s">
        <v>484</v>
      </c>
      <c r="C235" s="198"/>
      <c r="D235" s="110"/>
      <c r="E235" s="203" t="e">
        <f t="shared" si="3"/>
        <v>#DIV/0!</v>
      </c>
      <c r="G235"/>
    </row>
    <row r="236" spans="1:7">
      <c r="A236" s="190">
        <v>2013399</v>
      </c>
      <c r="B236" s="190" t="s">
        <v>591</v>
      </c>
      <c r="C236" s="198"/>
      <c r="D236" s="110"/>
      <c r="E236" s="203" t="e">
        <f t="shared" si="3"/>
        <v>#DIV/0!</v>
      </c>
      <c r="G236"/>
    </row>
    <row r="237" spans="1:7">
      <c r="A237" s="190">
        <v>20134</v>
      </c>
      <c r="B237" s="191" t="s">
        <v>1684</v>
      </c>
      <c r="C237" s="198">
        <v>65</v>
      </c>
      <c r="D237" s="110">
        <v>67</v>
      </c>
      <c r="E237" s="203">
        <f t="shared" si="3"/>
        <v>97.01</v>
      </c>
      <c r="F237" s="200"/>
    </row>
    <row r="238" spans="1:7">
      <c r="A238" s="190">
        <v>2013401</v>
      </c>
      <c r="B238" s="190" t="s">
        <v>475</v>
      </c>
      <c r="C238" s="198">
        <v>62</v>
      </c>
      <c r="D238" s="110">
        <v>67</v>
      </c>
      <c r="E238" s="203">
        <f t="shared" si="3"/>
        <v>92.54</v>
      </c>
      <c r="F238" s="200"/>
    </row>
    <row r="239" spans="1:7">
      <c r="A239" s="190">
        <v>2013402</v>
      </c>
      <c r="B239" s="190" t="s">
        <v>476</v>
      </c>
      <c r="C239" s="198"/>
      <c r="D239" s="110"/>
      <c r="E239" s="203" t="e">
        <f t="shared" si="3"/>
        <v>#DIV/0!</v>
      </c>
      <c r="G239"/>
    </row>
    <row r="240" spans="1:7">
      <c r="A240" s="190">
        <v>2013403</v>
      </c>
      <c r="B240" s="190" t="s">
        <v>477</v>
      </c>
      <c r="C240" s="198"/>
      <c r="D240" s="110"/>
      <c r="E240" s="203" t="e">
        <f t="shared" si="3"/>
        <v>#DIV/0!</v>
      </c>
      <c r="G240"/>
    </row>
    <row r="241" spans="1:7">
      <c r="A241" s="190">
        <v>2013450</v>
      </c>
      <c r="B241" s="190" t="s">
        <v>484</v>
      </c>
      <c r="C241" s="198"/>
      <c r="D241" s="110"/>
      <c r="E241" s="203" t="e">
        <f t="shared" si="3"/>
        <v>#DIV/0!</v>
      </c>
      <c r="G241"/>
    </row>
    <row r="242" spans="1:7">
      <c r="A242" s="190">
        <v>2013499</v>
      </c>
      <c r="B242" s="190" t="s">
        <v>592</v>
      </c>
      <c r="C242" s="198">
        <v>3</v>
      </c>
      <c r="D242" s="110"/>
      <c r="E242" s="203" t="e">
        <f t="shared" si="3"/>
        <v>#DIV/0!</v>
      </c>
      <c r="F242" s="200"/>
    </row>
    <row r="243" spans="1:7">
      <c r="A243" s="190">
        <v>20135</v>
      </c>
      <c r="B243" s="191" t="s">
        <v>593</v>
      </c>
      <c r="C243" s="198"/>
      <c r="D243" s="110"/>
      <c r="E243" s="203" t="e">
        <f t="shared" si="3"/>
        <v>#DIV/0!</v>
      </c>
      <c r="G243"/>
    </row>
    <row r="244" spans="1:7">
      <c r="A244" s="190">
        <v>2013501</v>
      </c>
      <c r="B244" s="190" t="s">
        <v>475</v>
      </c>
      <c r="C244" s="198"/>
      <c r="D244" s="110"/>
      <c r="E244" s="203" t="e">
        <f t="shared" si="3"/>
        <v>#DIV/0!</v>
      </c>
      <c r="G244"/>
    </row>
    <row r="245" spans="1:7">
      <c r="A245" s="190">
        <v>2013502</v>
      </c>
      <c r="B245" s="190" t="s">
        <v>476</v>
      </c>
      <c r="C245" s="198"/>
      <c r="D245" s="110"/>
      <c r="E245" s="203" t="e">
        <f t="shared" si="3"/>
        <v>#DIV/0!</v>
      </c>
      <c r="G245"/>
    </row>
    <row r="246" spans="1:7">
      <c r="A246" s="190">
        <v>2013503</v>
      </c>
      <c r="B246" s="190" t="s">
        <v>477</v>
      </c>
      <c r="C246" s="198"/>
      <c r="D246" s="110"/>
      <c r="E246" s="203" t="e">
        <f t="shared" si="3"/>
        <v>#DIV/0!</v>
      </c>
      <c r="G246"/>
    </row>
    <row r="247" spans="1:7">
      <c r="A247" s="190">
        <v>2013550</v>
      </c>
      <c r="B247" s="190" t="s">
        <v>484</v>
      </c>
      <c r="C247" s="198"/>
      <c r="D247" s="110"/>
      <c r="E247" s="203" t="e">
        <f t="shared" si="3"/>
        <v>#DIV/0!</v>
      </c>
      <c r="G247"/>
    </row>
    <row r="248" spans="1:7">
      <c r="A248" s="190">
        <v>2013599</v>
      </c>
      <c r="B248" s="190" t="s">
        <v>594</v>
      </c>
      <c r="C248" s="198"/>
      <c r="D248" s="110"/>
      <c r="E248" s="203" t="e">
        <f t="shared" si="3"/>
        <v>#DIV/0!</v>
      </c>
      <c r="G248"/>
    </row>
    <row r="249" spans="1:7">
      <c r="A249" s="190">
        <v>20136</v>
      </c>
      <c r="B249" s="191" t="s">
        <v>1685</v>
      </c>
      <c r="C249" s="198">
        <v>362</v>
      </c>
      <c r="D249" s="110">
        <v>398</v>
      </c>
      <c r="E249" s="203">
        <f t="shared" si="3"/>
        <v>90.95</v>
      </c>
      <c r="F249" s="200"/>
    </row>
    <row r="250" spans="1:7">
      <c r="A250" s="190">
        <v>2013601</v>
      </c>
      <c r="B250" s="190" t="s">
        <v>475</v>
      </c>
      <c r="C250" s="198">
        <v>301</v>
      </c>
      <c r="D250" s="110">
        <v>338</v>
      </c>
      <c r="E250" s="203">
        <f t="shared" si="3"/>
        <v>89.05</v>
      </c>
      <c r="F250" s="200"/>
    </row>
    <row r="251" spans="1:7">
      <c r="A251" s="190">
        <v>2013602</v>
      </c>
      <c r="B251" s="190" t="s">
        <v>476</v>
      </c>
      <c r="C251" s="198">
        <v>1</v>
      </c>
      <c r="D251" s="110"/>
      <c r="E251" s="203" t="e">
        <f t="shared" si="3"/>
        <v>#DIV/0!</v>
      </c>
      <c r="F251" s="200"/>
    </row>
    <row r="252" spans="1:7">
      <c r="A252" s="190">
        <v>2013603</v>
      </c>
      <c r="B252" s="190" t="s">
        <v>477</v>
      </c>
      <c r="C252" s="198"/>
      <c r="D252" s="110"/>
      <c r="E252" s="203" t="e">
        <f t="shared" si="3"/>
        <v>#DIV/0!</v>
      </c>
      <c r="G252"/>
    </row>
    <row r="253" spans="1:7">
      <c r="A253" s="190">
        <v>2013650</v>
      </c>
      <c r="B253" s="190" t="s">
        <v>484</v>
      </c>
      <c r="C253" s="198"/>
      <c r="D253" s="110"/>
      <c r="E253" s="203" t="e">
        <f t="shared" si="3"/>
        <v>#DIV/0!</v>
      </c>
      <c r="G253"/>
    </row>
    <row r="254" spans="1:7">
      <c r="A254" s="190">
        <v>2013699</v>
      </c>
      <c r="B254" s="190" t="s">
        <v>595</v>
      </c>
      <c r="C254" s="198">
        <v>60</v>
      </c>
      <c r="D254" s="110">
        <v>60</v>
      </c>
      <c r="E254" s="203">
        <f t="shared" si="3"/>
        <v>100</v>
      </c>
      <c r="F254" s="200"/>
    </row>
    <row r="255" spans="1:7">
      <c r="A255" s="190">
        <v>20199</v>
      </c>
      <c r="B255" s="191" t="s">
        <v>596</v>
      </c>
      <c r="C255" s="198"/>
      <c r="D255" s="110"/>
      <c r="E255" s="203" t="e">
        <f t="shared" si="3"/>
        <v>#DIV/0!</v>
      </c>
      <c r="G255"/>
    </row>
    <row r="256" spans="1:7">
      <c r="A256" s="190">
        <v>2019901</v>
      </c>
      <c r="B256" s="190" t="s">
        <v>597</v>
      </c>
      <c r="C256" s="198"/>
      <c r="D256" s="110"/>
      <c r="E256" s="203" t="e">
        <f t="shared" si="3"/>
        <v>#DIV/0!</v>
      </c>
      <c r="G256"/>
    </row>
    <row r="257" spans="1:5" customFormat="1">
      <c r="A257" s="190">
        <v>2019999</v>
      </c>
      <c r="B257" s="190" t="s">
        <v>598</v>
      </c>
      <c r="C257" s="198"/>
      <c r="D257" s="110"/>
      <c r="E257" s="203" t="e">
        <f t="shared" si="3"/>
        <v>#DIV/0!</v>
      </c>
    </row>
    <row r="258" spans="1:5" customFormat="1">
      <c r="A258" s="190">
        <v>202</v>
      </c>
      <c r="B258" s="191" t="s">
        <v>599</v>
      </c>
      <c r="C258" s="198"/>
      <c r="D258" s="110"/>
      <c r="E258" s="203" t="e">
        <f t="shared" si="3"/>
        <v>#DIV/0!</v>
      </c>
    </row>
    <row r="259" spans="1:5" customFormat="1">
      <c r="A259" s="190">
        <v>20201</v>
      </c>
      <c r="B259" s="191" t="s">
        <v>600</v>
      </c>
      <c r="C259" s="198"/>
      <c r="D259" s="110"/>
      <c r="E259" s="203" t="e">
        <f t="shared" si="3"/>
        <v>#DIV/0!</v>
      </c>
    </row>
    <row r="260" spans="1:5" customFormat="1">
      <c r="A260" s="190">
        <v>2020101</v>
      </c>
      <c r="B260" s="190" t="s">
        <v>475</v>
      </c>
      <c r="C260" s="198"/>
      <c r="D260" s="110"/>
      <c r="E260" s="203" t="e">
        <f t="shared" si="3"/>
        <v>#DIV/0!</v>
      </c>
    </row>
    <row r="261" spans="1:5" customFormat="1">
      <c r="A261" s="190">
        <v>2020102</v>
      </c>
      <c r="B261" s="190" t="s">
        <v>476</v>
      </c>
      <c r="C261" s="198"/>
      <c r="D261" s="110"/>
      <c r="E261" s="203" t="e">
        <f t="shared" si="3"/>
        <v>#DIV/0!</v>
      </c>
    </row>
    <row r="262" spans="1:5" customFormat="1">
      <c r="A262" s="190">
        <v>2020103</v>
      </c>
      <c r="B262" s="190" t="s">
        <v>477</v>
      </c>
      <c r="C262" s="198"/>
      <c r="D262" s="110"/>
      <c r="E262" s="203" t="e">
        <f t="shared" ref="E262:E325" si="4">C262/D262*100</f>
        <v>#DIV/0!</v>
      </c>
    </row>
    <row r="263" spans="1:5" customFormat="1">
      <c r="A263" s="190">
        <v>2020104</v>
      </c>
      <c r="B263" s="190" t="s">
        <v>588</v>
      </c>
      <c r="C263" s="198"/>
      <c r="D263" s="110"/>
      <c r="E263" s="203" t="e">
        <f t="shared" si="4"/>
        <v>#DIV/0!</v>
      </c>
    </row>
    <row r="264" spans="1:5" customFormat="1">
      <c r="A264" s="190">
        <v>2020150</v>
      </c>
      <c r="B264" s="190" t="s">
        <v>484</v>
      </c>
      <c r="C264" s="198"/>
      <c r="D264" s="110"/>
      <c r="E264" s="203" t="e">
        <f t="shared" si="4"/>
        <v>#DIV/0!</v>
      </c>
    </row>
    <row r="265" spans="1:5" customFormat="1">
      <c r="A265" s="190">
        <v>2020199</v>
      </c>
      <c r="B265" s="190" t="s">
        <v>601</v>
      </c>
      <c r="C265" s="198"/>
      <c r="D265" s="110"/>
      <c r="E265" s="203" t="e">
        <f t="shared" si="4"/>
        <v>#DIV/0!</v>
      </c>
    </row>
    <row r="266" spans="1:5" customFormat="1">
      <c r="A266" s="190">
        <v>20202</v>
      </c>
      <c r="B266" s="191" t="s">
        <v>602</v>
      </c>
      <c r="C266" s="198"/>
      <c r="D266" s="110"/>
      <c r="E266" s="203" t="e">
        <f t="shared" si="4"/>
        <v>#DIV/0!</v>
      </c>
    </row>
    <row r="267" spans="1:5" customFormat="1">
      <c r="A267" s="190">
        <v>2020201</v>
      </c>
      <c r="B267" s="190" t="s">
        <v>603</v>
      </c>
      <c r="C267" s="198"/>
      <c r="D267" s="110"/>
      <c r="E267" s="203" t="e">
        <f t="shared" si="4"/>
        <v>#DIV/0!</v>
      </c>
    </row>
    <row r="268" spans="1:5" customFormat="1">
      <c r="A268" s="190">
        <v>2020202</v>
      </c>
      <c r="B268" s="190" t="s">
        <v>604</v>
      </c>
      <c r="C268" s="198"/>
      <c r="D268" s="110"/>
      <c r="E268" s="203" t="e">
        <f t="shared" si="4"/>
        <v>#DIV/0!</v>
      </c>
    </row>
    <row r="269" spans="1:5" customFormat="1">
      <c r="A269" s="190">
        <v>20203</v>
      </c>
      <c r="B269" s="191" t="s">
        <v>605</v>
      </c>
      <c r="C269" s="198"/>
      <c r="D269" s="110"/>
      <c r="E269" s="203" t="e">
        <f t="shared" si="4"/>
        <v>#DIV/0!</v>
      </c>
    </row>
    <row r="270" spans="1:5" customFormat="1">
      <c r="A270" s="190">
        <v>2020301</v>
      </c>
      <c r="B270" s="190" t="s">
        <v>606</v>
      </c>
      <c r="C270" s="198"/>
      <c r="D270" s="110"/>
      <c r="E270" s="203" t="e">
        <f t="shared" si="4"/>
        <v>#DIV/0!</v>
      </c>
    </row>
    <row r="271" spans="1:5" customFormat="1">
      <c r="A271" s="190">
        <v>2020302</v>
      </c>
      <c r="B271" s="190" t="s">
        <v>607</v>
      </c>
      <c r="C271" s="198"/>
      <c r="D271" s="110"/>
      <c r="E271" s="203" t="e">
        <f t="shared" si="4"/>
        <v>#DIV/0!</v>
      </c>
    </row>
    <row r="272" spans="1:5" customFormat="1">
      <c r="A272" s="190">
        <v>2020303</v>
      </c>
      <c r="B272" s="190" t="s">
        <v>608</v>
      </c>
      <c r="C272" s="198"/>
      <c r="D272" s="110"/>
      <c r="E272" s="203" t="e">
        <f t="shared" si="4"/>
        <v>#DIV/0!</v>
      </c>
    </row>
    <row r="273" spans="1:5" customFormat="1">
      <c r="A273" s="190">
        <v>2020304</v>
      </c>
      <c r="B273" s="190" t="s">
        <v>609</v>
      </c>
      <c r="C273" s="198"/>
      <c r="D273" s="110"/>
      <c r="E273" s="203" t="e">
        <f t="shared" si="4"/>
        <v>#DIV/0!</v>
      </c>
    </row>
    <row r="274" spans="1:5" customFormat="1">
      <c r="A274" s="190">
        <v>2020305</v>
      </c>
      <c r="B274" s="190" t="s">
        <v>610</v>
      </c>
      <c r="C274" s="198"/>
      <c r="D274" s="110"/>
      <c r="E274" s="203" t="e">
        <f t="shared" si="4"/>
        <v>#DIV/0!</v>
      </c>
    </row>
    <row r="275" spans="1:5" customFormat="1">
      <c r="A275" s="190">
        <v>2020399</v>
      </c>
      <c r="B275" s="190" t="s">
        <v>611</v>
      </c>
      <c r="C275" s="198"/>
      <c r="D275" s="110"/>
      <c r="E275" s="203" t="e">
        <f t="shared" si="4"/>
        <v>#DIV/0!</v>
      </c>
    </row>
    <row r="276" spans="1:5" customFormat="1">
      <c r="A276" s="190">
        <v>20204</v>
      </c>
      <c r="B276" s="191" t="s">
        <v>612</v>
      </c>
      <c r="C276" s="198"/>
      <c r="D276" s="110"/>
      <c r="E276" s="203" t="e">
        <f t="shared" si="4"/>
        <v>#DIV/0!</v>
      </c>
    </row>
    <row r="277" spans="1:5" customFormat="1">
      <c r="A277" s="190">
        <v>2020401</v>
      </c>
      <c r="B277" s="190" t="s">
        <v>613</v>
      </c>
      <c r="C277" s="198"/>
      <c r="D277" s="110"/>
      <c r="E277" s="203" t="e">
        <f t="shared" si="4"/>
        <v>#DIV/0!</v>
      </c>
    </row>
    <row r="278" spans="1:5" customFormat="1">
      <c r="A278" s="190">
        <v>2020402</v>
      </c>
      <c r="B278" s="190" t="s">
        <v>614</v>
      </c>
      <c r="C278" s="198"/>
      <c r="D278" s="110"/>
      <c r="E278" s="203" t="e">
        <f t="shared" si="4"/>
        <v>#DIV/0!</v>
      </c>
    </row>
    <row r="279" spans="1:5" customFormat="1">
      <c r="A279" s="190">
        <v>2020403</v>
      </c>
      <c r="B279" s="190" t="s">
        <v>615</v>
      </c>
      <c r="C279" s="198"/>
      <c r="D279" s="110"/>
      <c r="E279" s="203" t="e">
        <f t="shared" si="4"/>
        <v>#DIV/0!</v>
      </c>
    </row>
    <row r="280" spans="1:5" customFormat="1">
      <c r="A280" s="190">
        <v>2020404</v>
      </c>
      <c r="B280" s="190" t="s">
        <v>616</v>
      </c>
      <c r="C280" s="198"/>
      <c r="D280" s="110"/>
      <c r="E280" s="203" t="e">
        <f t="shared" si="4"/>
        <v>#DIV/0!</v>
      </c>
    </row>
    <row r="281" spans="1:5" customFormat="1">
      <c r="A281" s="190">
        <v>2020499</v>
      </c>
      <c r="B281" s="190" t="s">
        <v>617</v>
      </c>
      <c r="C281" s="198"/>
      <c r="D281" s="110"/>
      <c r="E281" s="203" t="e">
        <f t="shared" si="4"/>
        <v>#DIV/0!</v>
      </c>
    </row>
    <row r="282" spans="1:5" customFormat="1">
      <c r="A282" s="190">
        <v>20205</v>
      </c>
      <c r="B282" s="191" t="s">
        <v>618</v>
      </c>
      <c r="C282" s="198"/>
      <c r="D282" s="110"/>
      <c r="E282" s="203" t="e">
        <f t="shared" si="4"/>
        <v>#DIV/0!</v>
      </c>
    </row>
    <row r="283" spans="1:5" customFormat="1">
      <c r="A283" s="190">
        <v>2020503</v>
      </c>
      <c r="B283" s="190" t="s">
        <v>619</v>
      </c>
      <c r="C283" s="198"/>
      <c r="D283" s="110"/>
      <c r="E283" s="203" t="e">
        <f t="shared" si="4"/>
        <v>#DIV/0!</v>
      </c>
    </row>
    <row r="284" spans="1:5" customFormat="1">
      <c r="A284" s="190">
        <v>2020504</v>
      </c>
      <c r="B284" s="190" t="s">
        <v>620</v>
      </c>
      <c r="C284" s="198"/>
      <c r="D284" s="110"/>
      <c r="E284" s="203" t="e">
        <f t="shared" si="4"/>
        <v>#DIV/0!</v>
      </c>
    </row>
    <row r="285" spans="1:5" customFormat="1">
      <c r="A285" s="190">
        <v>2020599</v>
      </c>
      <c r="B285" s="190" t="s">
        <v>621</v>
      </c>
      <c r="C285" s="198"/>
      <c r="D285" s="110"/>
      <c r="E285" s="203" t="e">
        <f t="shared" si="4"/>
        <v>#DIV/0!</v>
      </c>
    </row>
    <row r="286" spans="1:5" customFormat="1">
      <c r="A286" s="190">
        <v>20206</v>
      </c>
      <c r="B286" s="191" t="s">
        <v>622</v>
      </c>
      <c r="C286" s="198"/>
      <c r="D286" s="110"/>
      <c r="E286" s="203" t="e">
        <f t="shared" si="4"/>
        <v>#DIV/0!</v>
      </c>
    </row>
    <row r="287" spans="1:5" customFormat="1">
      <c r="A287" s="190">
        <v>2020601</v>
      </c>
      <c r="B287" s="190" t="s">
        <v>623</v>
      </c>
      <c r="C287" s="198"/>
      <c r="D287" s="110"/>
      <c r="E287" s="203" t="e">
        <f t="shared" si="4"/>
        <v>#DIV/0!</v>
      </c>
    </row>
    <row r="288" spans="1:5" customFormat="1">
      <c r="A288" s="190">
        <v>20207</v>
      </c>
      <c r="B288" s="191" t="s">
        <v>624</v>
      </c>
      <c r="C288" s="198"/>
      <c r="D288" s="110"/>
      <c r="E288" s="203" t="e">
        <f t="shared" si="4"/>
        <v>#DIV/0!</v>
      </c>
    </row>
    <row r="289" spans="1:7">
      <c r="A289" s="190">
        <v>2020701</v>
      </c>
      <c r="B289" s="190" t="s">
        <v>625</v>
      </c>
      <c r="C289" s="198"/>
      <c r="D289" s="110"/>
      <c r="E289" s="203" t="e">
        <f t="shared" si="4"/>
        <v>#DIV/0!</v>
      </c>
      <c r="G289"/>
    </row>
    <row r="290" spans="1:7">
      <c r="A290" s="190">
        <v>2020702</v>
      </c>
      <c r="B290" s="190" t="s">
        <v>626</v>
      </c>
      <c r="C290" s="198"/>
      <c r="D290" s="110"/>
      <c r="E290" s="203" t="e">
        <f t="shared" si="4"/>
        <v>#DIV/0!</v>
      </c>
      <c r="G290"/>
    </row>
    <row r="291" spans="1:7">
      <c r="A291" s="190">
        <v>2020703</v>
      </c>
      <c r="B291" s="190" t="s">
        <v>627</v>
      </c>
      <c r="C291" s="198"/>
      <c r="D291" s="110"/>
      <c r="E291" s="203" t="e">
        <f t="shared" si="4"/>
        <v>#DIV/0!</v>
      </c>
      <c r="G291"/>
    </row>
    <row r="292" spans="1:7">
      <c r="A292" s="190">
        <v>2020799</v>
      </c>
      <c r="B292" s="190" t="s">
        <v>628</v>
      </c>
      <c r="C292" s="198"/>
      <c r="D292" s="110"/>
      <c r="E292" s="203" t="e">
        <f t="shared" si="4"/>
        <v>#DIV/0!</v>
      </c>
      <c r="G292"/>
    </row>
    <row r="293" spans="1:7">
      <c r="A293" s="190">
        <v>20299</v>
      </c>
      <c r="B293" s="191" t="s">
        <v>629</v>
      </c>
      <c r="C293" s="198"/>
      <c r="D293" s="110"/>
      <c r="E293" s="203" t="e">
        <f t="shared" si="4"/>
        <v>#DIV/0!</v>
      </c>
      <c r="G293"/>
    </row>
    <row r="294" spans="1:7">
      <c r="A294" s="190">
        <v>2029901</v>
      </c>
      <c r="B294" s="190" t="s">
        <v>630</v>
      </c>
      <c r="C294" s="198"/>
      <c r="D294" s="110"/>
      <c r="E294" s="203" t="e">
        <f t="shared" si="4"/>
        <v>#DIV/0!</v>
      </c>
      <c r="G294"/>
    </row>
    <row r="295" spans="1:7">
      <c r="A295" s="190">
        <v>203</v>
      </c>
      <c r="B295" s="191" t="s">
        <v>1686</v>
      </c>
      <c r="C295" s="198">
        <f>C302+C311</f>
        <v>251</v>
      </c>
      <c r="D295" s="110">
        <v>299</v>
      </c>
      <c r="E295" s="203">
        <f t="shared" si="4"/>
        <v>83.95</v>
      </c>
      <c r="F295" s="200"/>
    </row>
    <row r="296" spans="1:7">
      <c r="A296" s="190">
        <v>20301</v>
      </c>
      <c r="B296" s="191" t="s">
        <v>631</v>
      </c>
      <c r="C296" s="198"/>
      <c r="D296" s="110"/>
      <c r="E296" s="203" t="e">
        <f t="shared" si="4"/>
        <v>#DIV/0!</v>
      </c>
      <c r="G296"/>
    </row>
    <row r="297" spans="1:7">
      <c r="A297" s="190">
        <v>2030101</v>
      </c>
      <c r="B297" s="190" t="s">
        <v>632</v>
      </c>
      <c r="C297" s="198"/>
      <c r="D297" s="110"/>
      <c r="E297" s="203" t="e">
        <f t="shared" si="4"/>
        <v>#DIV/0!</v>
      </c>
      <c r="G297"/>
    </row>
    <row r="298" spans="1:7">
      <c r="A298" s="190">
        <v>20304</v>
      </c>
      <c r="B298" s="191" t="s">
        <v>633</v>
      </c>
      <c r="C298" s="198"/>
      <c r="D298" s="110"/>
      <c r="E298" s="203" t="e">
        <f t="shared" si="4"/>
        <v>#DIV/0!</v>
      </c>
      <c r="G298"/>
    </row>
    <row r="299" spans="1:7">
      <c r="A299" s="190">
        <v>2030401</v>
      </c>
      <c r="B299" s="190" t="s">
        <v>634</v>
      </c>
      <c r="C299" s="198"/>
      <c r="D299" s="110"/>
      <c r="E299" s="203" t="e">
        <f t="shared" si="4"/>
        <v>#DIV/0!</v>
      </c>
      <c r="G299"/>
    </row>
    <row r="300" spans="1:7">
      <c r="A300" s="190">
        <v>20305</v>
      </c>
      <c r="B300" s="191" t="s">
        <v>635</v>
      </c>
      <c r="C300" s="198"/>
      <c r="D300" s="110"/>
      <c r="E300" s="203" t="e">
        <f t="shared" si="4"/>
        <v>#DIV/0!</v>
      </c>
      <c r="G300"/>
    </row>
    <row r="301" spans="1:7">
      <c r="A301" s="190">
        <v>2030501</v>
      </c>
      <c r="B301" s="190" t="s">
        <v>636</v>
      </c>
      <c r="C301" s="198"/>
      <c r="D301" s="110"/>
      <c r="E301" s="203" t="e">
        <f t="shared" si="4"/>
        <v>#DIV/0!</v>
      </c>
      <c r="G301"/>
    </row>
    <row r="302" spans="1:7">
      <c r="A302" s="190">
        <v>20306</v>
      </c>
      <c r="B302" s="191" t="s">
        <v>1687</v>
      </c>
      <c r="C302" s="198">
        <v>156</v>
      </c>
      <c r="D302" s="110">
        <v>204</v>
      </c>
      <c r="E302" s="203">
        <f t="shared" si="4"/>
        <v>76.47</v>
      </c>
      <c r="F302" s="200"/>
    </row>
    <row r="303" spans="1:7">
      <c r="A303" s="190">
        <v>2030601</v>
      </c>
      <c r="B303" s="190" t="s">
        <v>637</v>
      </c>
      <c r="C303" s="198"/>
      <c r="D303" s="110"/>
      <c r="E303" s="203" t="e">
        <f t="shared" si="4"/>
        <v>#DIV/0!</v>
      </c>
      <c r="G303"/>
    </row>
    <row r="304" spans="1:7">
      <c r="A304" s="190">
        <v>2030602</v>
      </c>
      <c r="B304" s="190" t="s">
        <v>638</v>
      </c>
      <c r="C304" s="198"/>
      <c r="D304" s="110"/>
      <c r="E304" s="203" t="e">
        <f t="shared" si="4"/>
        <v>#DIV/0!</v>
      </c>
      <c r="G304"/>
    </row>
    <row r="305" spans="1:7">
      <c r="A305" s="190">
        <v>2030603</v>
      </c>
      <c r="B305" s="190" t="s">
        <v>639</v>
      </c>
      <c r="C305" s="198">
        <v>54</v>
      </c>
      <c r="D305" s="110">
        <v>102</v>
      </c>
      <c r="E305" s="203">
        <f t="shared" si="4"/>
        <v>52.94</v>
      </c>
      <c r="F305" s="200"/>
    </row>
    <row r="306" spans="1:7">
      <c r="A306" s="190">
        <v>2030604</v>
      </c>
      <c r="B306" s="190" t="s">
        <v>640</v>
      </c>
      <c r="C306" s="198"/>
      <c r="D306" s="110"/>
      <c r="E306" s="203" t="e">
        <f t="shared" si="4"/>
        <v>#DIV/0!</v>
      </c>
      <c r="G306"/>
    </row>
    <row r="307" spans="1:7">
      <c r="A307" s="190">
        <v>2030605</v>
      </c>
      <c r="B307" s="190" t="s">
        <v>641</v>
      </c>
      <c r="C307" s="198"/>
      <c r="D307" s="110"/>
      <c r="E307" s="203" t="e">
        <f t="shared" si="4"/>
        <v>#DIV/0!</v>
      </c>
      <c r="G307"/>
    </row>
    <row r="308" spans="1:7">
      <c r="A308" s="190">
        <v>2030606</v>
      </c>
      <c r="B308" s="190" t="s">
        <v>642</v>
      </c>
      <c r="C308" s="198"/>
      <c r="D308" s="110"/>
      <c r="E308" s="203" t="e">
        <f t="shared" si="4"/>
        <v>#DIV/0!</v>
      </c>
      <c r="G308"/>
    </row>
    <row r="309" spans="1:7">
      <c r="A309" s="190">
        <v>2030607</v>
      </c>
      <c r="B309" s="190" t="s">
        <v>643</v>
      </c>
      <c r="C309" s="198">
        <v>64</v>
      </c>
      <c r="D309" s="110">
        <v>64</v>
      </c>
      <c r="E309" s="203">
        <f t="shared" si="4"/>
        <v>100</v>
      </c>
      <c r="F309" s="200"/>
    </row>
    <row r="310" spans="1:7">
      <c r="A310" s="190" t="s">
        <v>644</v>
      </c>
      <c r="B310" s="190" t="s">
        <v>645</v>
      </c>
      <c r="C310" s="198"/>
      <c r="D310" s="110"/>
      <c r="E310" s="203" t="e">
        <f t="shared" si="4"/>
        <v>#DIV/0!</v>
      </c>
      <c r="G310"/>
    </row>
    <row r="311" spans="1:7">
      <c r="A311" s="190">
        <v>20399</v>
      </c>
      <c r="B311" s="191" t="s">
        <v>1688</v>
      </c>
      <c r="C311" s="198">
        <v>95</v>
      </c>
      <c r="D311" s="110">
        <v>95</v>
      </c>
      <c r="E311" s="203">
        <f t="shared" si="4"/>
        <v>100</v>
      </c>
      <c r="F311" s="200"/>
    </row>
    <row r="312" spans="1:7">
      <c r="A312" s="190">
        <v>2039901</v>
      </c>
      <c r="B312" s="190" t="s">
        <v>646</v>
      </c>
      <c r="C312" s="198">
        <v>95</v>
      </c>
      <c r="D312" s="110">
        <v>95</v>
      </c>
      <c r="E312" s="203">
        <f t="shared" si="4"/>
        <v>100</v>
      </c>
      <c r="F312" s="200"/>
    </row>
    <row r="313" spans="1:7">
      <c r="A313" s="190">
        <v>204</v>
      </c>
      <c r="B313" s="191" t="s">
        <v>1689</v>
      </c>
      <c r="C313" s="198">
        <f>C314+C324+C374</f>
        <v>7876</v>
      </c>
      <c r="D313" s="110">
        <v>7461</v>
      </c>
      <c r="E313" s="203">
        <f t="shared" si="4"/>
        <v>105.56</v>
      </c>
      <c r="F313" s="200"/>
    </row>
    <row r="314" spans="1:7">
      <c r="A314" s="190">
        <v>20401</v>
      </c>
      <c r="B314" s="191" t="s">
        <v>1690</v>
      </c>
      <c r="C314" s="198">
        <v>668</v>
      </c>
      <c r="D314" s="110">
        <v>660</v>
      </c>
      <c r="E314" s="203">
        <f t="shared" si="4"/>
        <v>101.21</v>
      </c>
      <c r="F314" s="200"/>
    </row>
    <row r="315" spans="1:7">
      <c r="A315" s="190">
        <v>2040101</v>
      </c>
      <c r="B315" s="190" t="s">
        <v>647</v>
      </c>
      <c r="C315" s="198">
        <v>25</v>
      </c>
      <c r="D315" s="110">
        <v>85</v>
      </c>
      <c r="E315" s="203">
        <f t="shared" si="4"/>
        <v>29.41</v>
      </c>
      <c r="F315" s="200"/>
    </row>
    <row r="316" spans="1:7">
      <c r="A316" s="190">
        <v>2040102</v>
      </c>
      <c r="B316" s="190" t="s">
        <v>648</v>
      </c>
      <c r="C316" s="198"/>
      <c r="D316" s="110"/>
      <c r="E316" s="203" t="e">
        <f t="shared" si="4"/>
        <v>#DIV/0!</v>
      </c>
      <c r="G316"/>
    </row>
    <row r="317" spans="1:7">
      <c r="A317" s="190">
        <v>2040103</v>
      </c>
      <c r="B317" s="190" t="s">
        <v>649</v>
      </c>
      <c r="C317" s="198">
        <v>643</v>
      </c>
      <c r="D317" s="110">
        <v>575</v>
      </c>
      <c r="E317" s="203">
        <f t="shared" si="4"/>
        <v>111.83</v>
      </c>
      <c r="F317" s="200"/>
    </row>
    <row r="318" spans="1:7">
      <c r="A318" s="190">
        <v>2040104</v>
      </c>
      <c r="B318" s="190" t="s">
        <v>650</v>
      </c>
      <c r="C318" s="198"/>
      <c r="D318" s="110"/>
      <c r="E318" s="203" t="e">
        <f t="shared" si="4"/>
        <v>#DIV/0!</v>
      </c>
      <c r="G318"/>
    </row>
    <row r="319" spans="1:7">
      <c r="A319" s="190">
        <v>2040105</v>
      </c>
      <c r="B319" s="190" t="s">
        <v>651</v>
      </c>
      <c r="C319" s="198"/>
      <c r="D319" s="110"/>
      <c r="E319" s="203" t="e">
        <f t="shared" si="4"/>
        <v>#DIV/0!</v>
      </c>
      <c r="G319"/>
    </row>
    <row r="320" spans="1:7">
      <c r="A320" s="190">
        <v>2040106</v>
      </c>
      <c r="B320" s="190" t="s">
        <v>652</v>
      </c>
      <c r="C320" s="198"/>
      <c r="D320" s="110"/>
      <c r="E320" s="203" t="e">
        <f t="shared" si="4"/>
        <v>#DIV/0!</v>
      </c>
      <c r="G320"/>
    </row>
    <row r="321" spans="1:7">
      <c r="A321" s="190">
        <v>2040107</v>
      </c>
      <c r="B321" s="190" t="s">
        <v>653</v>
      </c>
      <c r="C321" s="198"/>
      <c r="D321" s="110"/>
      <c r="E321" s="203" t="e">
        <f t="shared" si="4"/>
        <v>#DIV/0!</v>
      </c>
      <c r="G321"/>
    </row>
    <row r="322" spans="1:7">
      <c r="A322" s="190">
        <v>2040108</v>
      </c>
      <c r="B322" s="190" t="s">
        <v>654</v>
      </c>
      <c r="C322" s="198"/>
      <c r="D322" s="110"/>
      <c r="E322" s="203" t="e">
        <f t="shared" si="4"/>
        <v>#DIV/0!</v>
      </c>
      <c r="G322"/>
    </row>
    <row r="323" spans="1:7">
      <c r="A323" s="190">
        <v>2040199</v>
      </c>
      <c r="B323" s="190" t="s">
        <v>655</v>
      </c>
      <c r="C323" s="198"/>
      <c r="D323" s="110"/>
      <c r="E323" s="203" t="e">
        <f t="shared" si="4"/>
        <v>#DIV/0!</v>
      </c>
      <c r="G323"/>
    </row>
    <row r="324" spans="1:7">
      <c r="A324" s="190">
        <v>20402</v>
      </c>
      <c r="B324" s="191" t="s">
        <v>1691</v>
      </c>
      <c r="C324" s="198">
        <v>6549</v>
      </c>
      <c r="D324" s="110">
        <v>6021</v>
      </c>
      <c r="E324" s="203">
        <f t="shared" si="4"/>
        <v>108.77</v>
      </c>
      <c r="F324" s="200"/>
    </row>
    <row r="325" spans="1:7">
      <c r="A325" s="190">
        <v>2040201</v>
      </c>
      <c r="B325" s="190" t="s">
        <v>475</v>
      </c>
      <c r="C325" s="198">
        <v>4349</v>
      </c>
      <c r="D325" s="110">
        <v>4203</v>
      </c>
      <c r="E325" s="203">
        <f t="shared" si="4"/>
        <v>103.47</v>
      </c>
      <c r="F325" s="200"/>
    </row>
    <row r="326" spans="1:7">
      <c r="A326" s="190">
        <v>2040202</v>
      </c>
      <c r="B326" s="190" t="s">
        <v>476</v>
      </c>
      <c r="C326" s="198"/>
      <c r="D326" s="110"/>
      <c r="E326" s="203" t="e">
        <f t="shared" ref="E326:E389" si="5">C326/D326*100</f>
        <v>#DIV/0!</v>
      </c>
      <c r="G326"/>
    </row>
    <row r="327" spans="1:7">
      <c r="A327" s="190">
        <v>2040203</v>
      </c>
      <c r="B327" s="190" t="s">
        <v>477</v>
      </c>
      <c r="C327" s="198"/>
      <c r="D327" s="110"/>
      <c r="E327" s="203" t="e">
        <f t="shared" si="5"/>
        <v>#DIV/0!</v>
      </c>
      <c r="G327"/>
    </row>
    <row r="328" spans="1:7">
      <c r="A328" s="190">
        <v>2040204</v>
      </c>
      <c r="B328" s="190" t="s">
        <v>656</v>
      </c>
      <c r="C328" s="198"/>
      <c r="D328" s="110"/>
      <c r="E328" s="203" t="e">
        <f t="shared" si="5"/>
        <v>#DIV/0!</v>
      </c>
      <c r="G328"/>
    </row>
    <row r="329" spans="1:7">
      <c r="A329" s="190">
        <v>2040205</v>
      </c>
      <c r="B329" s="190" t="s">
        <v>657</v>
      </c>
      <c r="C329" s="198"/>
      <c r="D329" s="110"/>
      <c r="E329" s="203" t="e">
        <f t="shared" si="5"/>
        <v>#DIV/0!</v>
      </c>
      <c r="G329"/>
    </row>
    <row r="330" spans="1:7">
      <c r="A330" s="190">
        <v>2040206</v>
      </c>
      <c r="B330" s="190" t="s">
        <v>658</v>
      </c>
      <c r="C330" s="198"/>
      <c r="D330" s="110"/>
      <c r="E330" s="203" t="e">
        <f t="shared" si="5"/>
        <v>#DIV/0!</v>
      </c>
      <c r="G330"/>
    </row>
    <row r="331" spans="1:7">
      <c r="A331" s="190">
        <v>2040207</v>
      </c>
      <c r="B331" s="190" t="s">
        <v>659</v>
      </c>
      <c r="C331" s="198"/>
      <c r="D331" s="110"/>
      <c r="E331" s="203" t="e">
        <f t="shared" si="5"/>
        <v>#DIV/0!</v>
      </c>
      <c r="G331"/>
    </row>
    <row r="332" spans="1:7">
      <c r="A332" s="190">
        <v>2040208</v>
      </c>
      <c r="B332" s="190" t="s">
        <v>660</v>
      </c>
      <c r="C332" s="198"/>
      <c r="D332" s="110"/>
      <c r="E332" s="203" t="e">
        <f t="shared" si="5"/>
        <v>#DIV/0!</v>
      </c>
      <c r="G332"/>
    </row>
    <row r="333" spans="1:7">
      <c r="A333" s="190">
        <v>2040209</v>
      </c>
      <c r="B333" s="190" t="s">
        <v>661</v>
      </c>
      <c r="C333" s="198"/>
      <c r="D333" s="110"/>
      <c r="E333" s="203" t="e">
        <f t="shared" si="5"/>
        <v>#DIV/0!</v>
      </c>
      <c r="G333"/>
    </row>
    <row r="334" spans="1:7">
      <c r="A334" s="190">
        <v>2040210</v>
      </c>
      <c r="B334" s="190" t="s">
        <v>662</v>
      </c>
      <c r="C334" s="198"/>
      <c r="D334" s="110"/>
      <c r="E334" s="203" t="e">
        <f t="shared" si="5"/>
        <v>#DIV/0!</v>
      </c>
      <c r="G334"/>
    </row>
    <row r="335" spans="1:7">
      <c r="A335" s="190">
        <v>2040211</v>
      </c>
      <c r="B335" s="190" t="s">
        <v>663</v>
      </c>
      <c r="C335" s="198">
        <v>26</v>
      </c>
      <c r="D335" s="110">
        <v>26</v>
      </c>
      <c r="E335" s="203">
        <f t="shared" si="5"/>
        <v>100</v>
      </c>
      <c r="F335" s="200"/>
    </row>
    <row r="336" spans="1:7">
      <c r="A336" s="190">
        <v>2040212</v>
      </c>
      <c r="B336" s="190" t="s">
        <v>664</v>
      </c>
      <c r="C336" s="198">
        <v>911</v>
      </c>
      <c r="D336" s="110">
        <v>556</v>
      </c>
      <c r="E336" s="203">
        <f t="shared" si="5"/>
        <v>163.85</v>
      </c>
      <c r="F336" s="200"/>
    </row>
    <row r="337" spans="1:7">
      <c r="A337" s="190">
        <v>2040213</v>
      </c>
      <c r="B337" s="190" t="s">
        <v>665</v>
      </c>
      <c r="C337" s="198"/>
      <c r="D337" s="110"/>
      <c r="E337" s="203" t="e">
        <f t="shared" si="5"/>
        <v>#DIV/0!</v>
      </c>
      <c r="G337"/>
    </row>
    <row r="338" spans="1:7">
      <c r="A338" s="190">
        <v>2040214</v>
      </c>
      <c r="B338" s="190" t="s">
        <v>666</v>
      </c>
      <c r="C338" s="198"/>
      <c r="D338" s="110"/>
      <c r="E338" s="203" t="e">
        <f t="shared" si="5"/>
        <v>#DIV/0!</v>
      </c>
      <c r="G338"/>
    </row>
    <row r="339" spans="1:7">
      <c r="A339" s="190">
        <v>2040215</v>
      </c>
      <c r="B339" s="190" t="s">
        <v>667</v>
      </c>
      <c r="C339" s="198"/>
      <c r="D339" s="110"/>
      <c r="E339" s="203" t="e">
        <f t="shared" si="5"/>
        <v>#DIV/0!</v>
      </c>
      <c r="G339"/>
    </row>
    <row r="340" spans="1:7">
      <c r="A340" s="190">
        <v>2040216</v>
      </c>
      <c r="B340" s="190" t="s">
        <v>668</v>
      </c>
      <c r="C340" s="198"/>
      <c r="D340" s="110"/>
      <c r="E340" s="203" t="e">
        <f t="shared" si="5"/>
        <v>#DIV/0!</v>
      </c>
      <c r="G340"/>
    </row>
    <row r="341" spans="1:7">
      <c r="A341" s="190">
        <v>2040217</v>
      </c>
      <c r="B341" s="190" t="s">
        <v>669</v>
      </c>
      <c r="C341" s="198">
        <v>149</v>
      </c>
      <c r="D341" s="110">
        <v>122</v>
      </c>
      <c r="E341" s="203">
        <f t="shared" si="5"/>
        <v>122.13</v>
      </c>
      <c r="F341" s="200"/>
    </row>
    <row r="342" spans="1:7">
      <c r="A342" s="190">
        <v>2040218</v>
      </c>
      <c r="B342" s="190" t="s">
        <v>670</v>
      </c>
      <c r="C342" s="198"/>
      <c r="D342" s="110"/>
      <c r="E342" s="203" t="e">
        <f t="shared" si="5"/>
        <v>#DIV/0!</v>
      </c>
      <c r="G342"/>
    </row>
    <row r="343" spans="1:7">
      <c r="A343" s="190">
        <v>2040219</v>
      </c>
      <c r="B343" s="190" t="s">
        <v>516</v>
      </c>
      <c r="C343" s="198"/>
      <c r="D343" s="110"/>
      <c r="E343" s="203" t="e">
        <f t="shared" si="5"/>
        <v>#DIV/0!</v>
      </c>
      <c r="G343"/>
    </row>
    <row r="344" spans="1:7">
      <c r="A344" s="190">
        <v>2040250</v>
      </c>
      <c r="B344" s="190" t="s">
        <v>484</v>
      </c>
      <c r="C344" s="198"/>
      <c r="D344" s="110"/>
      <c r="E344" s="203" t="e">
        <f t="shared" si="5"/>
        <v>#DIV/0!</v>
      </c>
      <c r="G344"/>
    </row>
    <row r="345" spans="1:7">
      <c r="A345" s="190">
        <v>2040299</v>
      </c>
      <c r="B345" s="190" t="s">
        <v>671</v>
      </c>
      <c r="C345" s="198">
        <v>1114</v>
      </c>
      <c r="D345" s="110">
        <v>1114</v>
      </c>
      <c r="E345" s="203">
        <f t="shared" si="5"/>
        <v>100</v>
      </c>
      <c r="F345" s="200"/>
    </row>
    <row r="346" spans="1:7">
      <c r="A346" s="190">
        <v>20403</v>
      </c>
      <c r="B346" s="191" t="s">
        <v>672</v>
      </c>
      <c r="C346" s="198"/>
      <c r="D346" s="110"/>
      <c r="E346" s="203" t="e">
        <f t="shared" si="5"/>
        <v>#DIV/0!</v>
      </c>
      <c r="G346"/>
    </row>
    <row r="347" spans="1:7">
      <c r="A347" s="190">
        <v>2040301</v>
      </c>
      <c r="B347" s="190" t="s">
        <v>475</v>
      </c>
      <c r="C347" s="198"/>
      <c r="D347" s="110"/>
      <c r="E347" s="203" t="e">
        <f t="shared" si="5"/>
        <v>#DIV/0!</v>
      </c>
      <c r="G347"/>
    </row>
    <row r="348" spans="1:7">
      <c r="A348" s="190">
        <v>2040302</v>
      </c>
      <c r="B348" s="190" t="s">
        <v>476</v>
      </c>
      <c r="C348" s="198"/>
      <c r="D348" s="110"/>
      <c r="E348" s="203" t="e">
        <f t="shared" si="5"/>
        <v>#DIV/0!</v>
      </c>
      <c r="G348"/>
    </row>
    <row r="349" spans="1:7">
      <c r="A349" s="190">
        <v>2040303</v>
      </c>
      <c r="B349" s="190" t="s">
        <v>477</v>
      </c>
      <c r="C349" s="198"/>
      <c r="D349" s="110"/>
      <c r="E349" s="203" t="e">
        <f t="shared" si="5"/>
        <v>#DIV/0!</v>
      </c>
      <c r="G349"/>
    </row>
    <row r="350" spans="1:7">
      <c r="A350" s="190">
        <v>2040304</v>
      </c>
      <c r="B350" s="190" t="s">
        <v>673</v>
      </c>
      <c r="C350" s="198"/>
      <c r="D350" s="110"/>
      <c r="E350" s="203" t="e">
        <f t="shared" si="5"/>
        <v>#DIV/0!</v>
      </c>
      <c r="G350"/>
    </row>
    <row r="351" spans="1:7">
      <c r="A351" s="190">
        <v>2040350</v>
      </c>
      <c r="B351" s="190" t="s">
        <v>484</v>
      </c>
      <c r="C351" s="198"/>
      <c r="D351" s="110"/>
      <c r="E351" s="203" t="e">
        <f t="shared" si="5"/>
        <v>#DIV/0!</v>
      </c>
      <c r="G351"/>
    </row>
    <row r="352" spans="1:7">
      <c r="A352" s="190">
        <v>2040399</v>
      </c>
      <c r="B352" s="190" t="s">
        <v>674</v>
      </c>
      <c r="C352" s="198"/>
      <c r="D352" s="110"/>
      <c r="E352" s="203" t="e">
        <f t="shared" si="5"/>
        <v>#DIV/0!</v>
      </c>
      <c r="G352"/>
    </row>
    <row r="353" spans="1:5" customFormat="1">
      <c r="A353" s="190">
        <v>20404</v>
      </c>
      <c r="B353" s="191" t="s">
        <v>675</v>
      </c>
      <c r="C353" s="198"/>
      <c r="D353" s="110"/>
      <c r="E353" s="203" t="e">
        <f t="shared" si="5"/>
        <v>#DIV/0!</v>
      </c>
    </row>
    <row r="354" spans="1:5" customFormat="1">
      <c r="A354" s="190">
        <v>2040401</v>
      </c>
      <c r="B354" s="190" t="s">
        <v>475</v>
      </c>
      <c r="C354" s="198"/>
      <c r="D354" s="110"/>
      <c r="E354" s="203" t="e">
        <f t="shared" si="5"/>
        <v>#DIV/0!</v>
      </c>
    </row>
    <row r="355" spans="1:5" customFormat="1">
      <c r="A355" s="190">
        <v>2040402</v>
      </c>
      <c r="B355" s="190" t="s">
        <v>476</v>
      </c>
      <c r="C355" s="198"/>
      <c r="D355" s="110"/>
      <c r="E355" s="203" t="e">
        <f t="shared" si="5"/>
        <v>#DIV/0!</v>
      </c>
    </row>
    <row r="356" spans="1:5" customFormat="1">
      <c r="A356" s="190">
        <v>2040403</v>
      </c>
      <c r="B356" s="190" t="s">
        <v>477</v>
      </c>
      <c r="C356" s="198"/>
      <c r="D356" s="110"/>
      <c r="E356" s="203" t="e">
        <f t="shared" si="5"/>
        <v>#DIV/0!</v>
      </c>
    </row>
    <row r="357" spans="1:5" customFormat="1">
      <c r="A357" s="190">
        <v>2040404</v>
      </c>
      <c r="B357" s="190" t="s">
        <v>676</v>
      </c>
      <c r="C357" s="198"/>
      <c r="D357" s="110"/>
      <c r="E357" s="203" t="e">
        <f t="shared" si="5"/>
        <v>#DIV/0!</v>
      </c>
    </row>
    <row r="358" spans="1:5" customFormat="1">
      <c r="A358" s="190">
        <v>2040405</v>
      </c>
      <c r="B358" s="190" t="s">
        <v>677</v>
      </c>
      <c r="C358" s="198"/>
      <c r="D358" s="110"/>
      <c r="E358" s="203" t="e">
        <f t="shared" si="5"/>
        <v>#DIV/0!</v>
      </c>
    </row>
    <row r="359" spans="1:5" customFormat="1">
      <c r="A359" s="190">
        <v>2040406</v>
      </c>
      <c r="B359" s="190" t="s">
        <v>678</v>
      </c>
      <c r="C359" s="198"/>
      <c r="D359" s="110"/>
      <c r="E359" s="203" t="e">
        <f t="shared" si="5"/>
        <v>#DIV/0!</v>
      </c>
    </row>
    <row r="360" spans="1:5" customFormat="1">
      <c r="A360" s="190">
        <v>2040407</v>
      </c>
      <c r="B360" s="190" t="s">
        <v>679</v>
      </c>
      <c r="C360" s="198"/>
      <c r="D360" s="110"/>
      <c r="E360" s="203" t="e">
        <f t="shared" si="5"/>
        <v>#DIV/0!</v>
      </c>
    </row>
    <row r="361" spans="1:5" customFormat="1">
      <c r="A361" s="190">
        <v>2040408</v>
      </c>
      <c r="B361" s="190" t="s">
        <v>680</v>
      </c>
      <c r="C361" s="198"/>
      <c r="D361" s="110"/>
      <c r="E361" s="203" t="e">
        <f t="shared" si="5"/>
        <v>#DIV/0!</v>
      </c>
    </row>
    <row r="362" spans="1:5" customFormat="1">
      <c r="A362" s="190">
        <v>2040409</v>
      </c>
      <c r="B362" s="190" t="s">
        <v>681</v>
      </c>
      <c r="C362" s="198"/>
      <c r="D362" s="110"/>
      <c r="E362" s="203" t="e">
        <f t="shared" si="5"/>
        <v>#DIV/0!</v>
      </c>
    </row>
    <row r="363" spans="1:5" customFormat="1">
      <c r="A363" s="190">
        <v>2040450</v>
      </c>
      <c r="B363" s="190" t="s">
        <v>484</v>
      </c>
      <c r="C363" s="198"/>
      <c r="D363" s="110"/>
      <c r="E363" s="203" t="e">
        <f t="shared" si="5"/>
        <v>#DIV/0!</v>
      </c>
    </row>
    <row r="364" spans="1:5" customFormat="1">
      <c r="A364" s="190">
        <v>2040499</v>
      </c>
      <c r="B364" s="190" t="s">
        <v>682</v>
      </c>
      <c r="C364" s="198"/>
      <c r="D364" s="110"/>
      <c r="E364" s="203" t="e">
        <f t="shared" si="5"/>
        <v>#DIV/0!</v>
      </c>
    </row>
    <row r="365" spans="1:5" customFormat="1">
      <c r="A365" s="190">
        <v>20405</v>
      </c>
      <c r="B365" s="191" t="s">
        <v>683</v>
      </c>
      <c r="C365" s="198"/>
      <c r="D365" s="110"/>
      <c r="E365" s="203" t="e">
        <f t="shared" si="5"/>
        <v>#DIV/0!</v>
      </c>
    </row>
    <row r="366" spans="1:5" customFormat="1">
      <c r="A366" s="190">
        <v>2040501</v>
      </c>
      <c r="B366" s="190" t="s">
        <v>475</v>
      </c>
      <c r="C366" s="198"/>
      <c r="D366" s="110"/>
      <c r="E366" s="203" t="e">
        <f t="shared" si="5"/>
        <v>#DIV/0!</v>
      </c>
    </row>
    <row r="367" spans="1:5" customFormat="1">
      <c r="A367" s="190">
        <v>2040502</v>
      </c>
      <c r="B367" s="190" t="s">
        <v>476</v>
      </c>
      <c r="C367" s="198"/>
      <c r="D367" s="110"/>
      <c r="E367" s="203" t="e">
        <f t="shared" si="5"/>
        <v>#DIV/0!</v>
      </c>
    </row>
    <row r="368" spans="1:5" customFormat="1">
      <c r="A368" s="190">
        <v>2040503</v>
      </c>
      <c r="B368" s="190" t="s">
        <v>477</v>
      </c>
      <c r="C368" s="198"/>
      <c r="D368" s="110"/>
      <c r="E368" s="203" t="e">
        <f t="shared" si="5"/>
        <v>#DIV/0!</v>
      </c>
    </row>
    <row r="369" spans="1:7">
      <c r="A369" s="190">
        <v>2040504</v>
      </c>
      <c r="B369" s="190" t="s">
        <v>684</v>
      </c>
      <c r="C369" s="198"/>
      <c r="D369" s="110"/>
      <c r="E369" s="203" t="e">
        <f t="shared" si="5"/>
        <v>#DIV/0!</v>
      </c>
      <c r="G369"/>
    </row>
    <row r="370" spans="1:7">
      <c r="A370" s="190">
        <v>2040505</v>
      </c>
      <c r="B370" s="190" t="s">
        <v>685</v>
      </c>
      <c r="C370" s="198"/>
      <c r="D370" s="110"/>
      <c r="E370" s="203" t="e">
        <f t="shared" si="5"/>
        <v>#DIV/0!</v>
      </c>
      <c r="G370"/>
    </row>
    <row r="371" spans="1:7">
      <c r="A371" s="190">
        <v>2040506</v>
      </c>
      <c r="B371" s="190" t="s">
        <v>686</v>
      </c>
      <c r="C371" s="198"/>
      <c r="D371" s="110"/>
      <c r="E371" s="203" t="e">
        <f t="shared" si="5"/>
        <v>#DIV/0!</v>
      </c>
      <c r="G371"/>
    </row>
    <row r="372" spans="1:7">
      <c r="A372" s="190">
        <v>2040550</v>
      </c>
      <c r="B372" s="190" t="s">
        <v>484</v>
      </c>
      <c r="C372" s="198"/>
      <c r="D372" s="110"/>
      <c r="E372" s="203" t="e">
        <f t="shared" si="5"/>
        <v>#DIV/0!</v>
      </c>
      <c r="G372"/>
    </row>
    <row r="373" spans="1:7">
      <c r="A373" s="190">
        <v>2040599</v>
      </c>
      <c r="B373" s="190" t="s">
        <v>687</v>
      </c>
      <c r="C373" s="198"/>
      <c r="D373" s="110"/>
      <c r="E373" s="203" t="e">
        <f t="shared" si="5"/>
        <v>#DIV/0!</v>
      </c>
      <c r="G373"/>
    </row>
    <row r="374" spans="1:7">
      <c r="A374" s="190">
        <v>20406</v>
      </c>
      <c r="B374" s="191" t="s">
        <v>1692</v>
      </c>
      <c r="C374" s="198">
        <v>659</v>
      </c>
      <c r="D374" s="110">
        <v>781</v>
      </c>
      <c r="E374" s="203">
        <f t="shared" si="5"/>
        <v>84.38</v>
      </c>
      <c r="F374" s="200"/>
    </row>
    <row r="375" spans="1:7">
      <c r="A375" s="190">
        <v>2040601</v>
      </c>
      <c r="B375" s="190" t="s">
        <v>475</v>
      </c>
      <c r="C375" s="198">
        <v>605</v>
      </c>
      <c r="D375" s="110">
        <v>582</v>
      </c>
      <c r="E375" s="203">
        <f t="shared" si="5"/>
        <v>103.95</v>
      </c>
      <c r="F375" s="200"/>
    </row>
    <row r="376" spans="1:7">
      <c r="A376" s="190">
        <v>2040602</v>
      </c>
      <c r="B376" s="190" t="s">
        <v>476</v>
      </c>
      <c r="C376" s="198"/>
      <c r="D376" s="110"/>
      <c r="E376" s="203" t="e">
        <f t="shared" si="5"/>
        <v>#DIV/0!</v>
      </c>
      <c r="G376"/>
    </row>
    <row r="377" spans="1:7">
      <c r="A377" s="190">
        <v>2040603</v>
      </c>
      <c r="B377" s="190" t="s">
        <v>477</v>
      </c>
      <c r="C377" s="198"/>
      <c r="D377" s="110"/>
      <c r="E377" s="203" t="e">
        <f t="shared" si="5"/>
        <v>#DIV/0!</v>
      </c>
      <c r="G377"/>
    </row>
    <row r="378" spans="1:7">
      <c r="A378" s="190">
        <v>2040604</v>
      </c>
      <c r="B378" s="190" t="s">
        <v>688</v>
      </c>
      <c r="C378" s="198">
        <v>4</v>
      </c>
      <c r="D378" s="110">
        <v>125</v>
      </c>
      <c r="E378" s="203">
        <f t="shared" si="5"/>
        <v>3.2</v>
      </c>
      <c r="F378" s="200"/>
    </row>
    <row r="379" spans="1:7">
      <c r="A379" s="190">
        <v>2040605</v>
      </c>
      <c r="B379" s="190" t="s">
        <v>689</v>
      </c>
      <c r="C379" s="198"/>
      <c r="D379" s="110"/>
      <c r="E379" s="203" t="e">
        <f t="shared" si="5"/>
        <v>#DIV/0!</v>
      </c>
      <c r="G379"/>
    </row>
    <row r="380" spans="1:7">
      <c r="A380" s="190">
        <v>2040606</v>
      </c>
      <c r="B380" s="190" t="s">
        <v>690</v>
      </c>
      <c r="C380" s="198"/>
      <c r="D380" s="110"/>
      <c r="E380" s="203" t="e">
        <f t="shared" si="5"/>
        <v>#DIV/0!</v>
      </c>
      <c r="G380"/>
    </row>
    <row r="381" spans="1:7">
      <c r="A381" s="190">
        <v>2040607</v>
      </c>
      <c r="B381" s="190" t="s">
        <v>691</v>
      </c>
      <c r="C381" s="198">
        <v>12</v>
      </c>
      <c r="D381" s="110">
        <v>12</v>
      </c>
      <c r="E381" s="203">
        <f t="shared" si="5"/>
        <v>100</v>
      </c>
      <c r="F381" s="200"/>
    </row>
    <row r="382" spans="1:7">
      <c r="A382" s="190">
        <v>2040608</v>
      </c>
      <c r="B382" s="190" t="s">
        <v>692</v>
      </c>
      <c r="C382" s="198"/>
      <c r="D382" s="110"/>
      <c r="E382" s="203" t="e">
        <f t="shared" si="5"/>
        <v>#DIV/0!</v>
      </c>
      <c r="G382"/>
    </row>
    <row r="383" spans="1:7">
      <c r="A383" s="190">
        <v>2040609</v>
      </c>
      <c r="B383" s="190" t="s">
        <v>693</v>
      </c>
      <c r="C383" s="198"/>
      <c r="D383" s="110"/>
      <c r="E383" s="203" t="e">
        <f t="shared" si="5"/>
        <v>#DIV/0!</v>
      </c>
      <c r="G383"/>
    </row>
    <row r="384" spans="1:7">
      <c r="A384" s="190">
        <v>2040610</v>
      </c>
      <c r="B384" s="190" t="s">
        <v>694</v>
      </c>
      <c r="C384" s="198">
        <v>35</v>
      </c>
      <c r="D384" s="110">
        <v>36</v>
      </c>
      <c r="E384" s="203">
        <f t="shared" si="5"/>
        <v>97.22</v>
      </c>
      <c r="F384" s="200"/>
    </row>
    <row r="385" spans="1:7">
      <c r="A385" s="190">
        <v>2040611</v>
      </c>
      <c r="B385" s="190" t="s">
        <v>695</v>
      </c>
      <c r="C385" s="198"/>
      <c r="D385" s="110"/>
      <c r="E385" s="203" t="e">
        <f t="shared" si="5"/>
        <v>#DIV/0!</v>
      </c>
      <c r="G385"/>
    </row>
    <row r="386" spans="1:7">
      <c r="A386" s="190">
        <v>2040650</v>
      </c>
      <c r="B386" s="190" t="s">
        <v>484</v>
      </c>
      <c r="C386" s="198"/>
      <c r="D386" s="110"/>
      <c r="E386" s="203" t="e">
        <f t="shared" si="5"/>
        <v>#DIV/0!</v>
      </c>
      <c r="G386"/>
    </row>
    <row r="387" spans="1:7">
      <c r="A387" s="190">
        <v>2040699</v>
      </c>
      <c r="B387" s="190" t="s">
        <v>696</v>
      </c>
      <c r="C387" s="198">
        <v>4</v>
      </c>
      <c r="D387" s="110">
        <v>27</v>
      </c>
      <c r="E387" s="203">
        <f t="shared" si="5"/>
        <v>14.81</v>
      </c>
      <c r="F387" s="200"/>
    </row>
    <row r="388" spans="1:7">
      <c r="A388" s="190">
        <v>20407</v>
      </c>
      <c r="B388" s="191" t="s">
        <v>697</v>
      </c>
      <c r="C388" s="198"/>
      <c r="D388" s="110"/>
      <c r="E388" s="203" t="e">
        <f t="shared" si="5"/>
        <v>#DIV/0!</v>
      </c>
      <c r="G388"/>
    </row>
    <row r="389" spans="1:7">
      <c r="A389" s="190">
        <v>2040701</v>
      </c>
      <c r="B389" s="190" t="s">
        <v>475</v>
      </c>
      <c r="C389" s="198"/>
      <c r="D389" s="110"/>
      <c r="E389" s="203" t="e">
        <f t="shared" si="5"/>
        <v>#DIV/0!</v>
      </c>
      <c r="G389"/>
    </row>
    <row r="390" spans="1:7">
      <c r="A390" s="190">
        <v>2040702</v>
      </c>
      <c r="B390" s="190" t="s">
        <v>476</v>
      </c>
      <c r="C390" s="198"/>
      <c r="D390" s="110"/>
      <c r="E390" s="203" t="e">
        <f t="shared" ref="E390:E453" si="6">C390/D390*100</f>
        <v>#DIV/0!</v>
      </c>
      <c r="G390"/>
    </row>
    <row r="391" spans="1:7">
      <c r="A391" s="190">
        <v>2040703</v>
      </c>
      <c r="B391" s="190" t="s">
        <v>477</v>
      </c>
      <c r="C391" s="198"/>
      <c r="D391" s="110"/>
      <c r="E391" s="203" t="e">
        <f t="shared" si="6"/>
        <v>#DIV/0!</v>
      </c>
      <c r="G391"/>
    </row>
    <row r="392" spans="1:7">
      <c r="A392" s="190">
        <v>2040704</v>
      </c>
      <c r="B392" s="190" t="s">
        <v>698</v>
      </c>
      <c r="C392" s="198"/>
      <c r="D392" s="110"/>
      <c r="E392" s="203" t="e">
        <f t="shared" si="6"/>
        <v>#DIV/0!</v>
      </c>
      <c r="G392"/>
    </row>
    <row r="393" spans="1:7">
      <c r="A393" s="190">
        <v>2040705</v>
      </c>
      <c r="B393" s="190" t="s">
        <v>699</v>
      </c>
      <c r="C393" s="198"/>
      <c r="D393" s="110"/>
      <c r="E393" s="203" t="e">
        <f t="shared" si="6"/>
        <v>#DIV/0!</v>
      </c>
      <c r="G393"/>
    </row>
    <row r="394" spans="1:7">
      <c r="A394" s="190">
        <v>2040706</v>
      </c>
      <c r="B394" s="190" t="s">
        <v>700</v>
      </c>
      <c r="C394" s="198"/>
      <c r="D394" s="110"/>
      <c r="E394" s="203" t="e">
        <f t="shared" si="6"/>
        <v>#DIV/0!</v>
      </c>
      <c r="G394"/>
    </row>
    <row r="395" spans="1:7">
      <c r="A395" s="190">
        <v>2040750</v>
      </c>
      <c r="B395" s="190" t="s">
        <v>484</v>
      </c>
      <c r="C395" s="198"/>
      <c r="D395" s="110"/>
      <c r="E395" s="203" t="e">
        <f t="shared" si="6"/>
        <v>#DIV/0!</v>
      </c>
      <c r="G395"/>
    </row>
    <row r="396" spans="1:7">
      <c r="A396" s="190">
        <v>2040799</v>
      </c>
      <c r="B396" s="190" t="s">
        <v>701</v>
      </c>
      <c r="C396" s="198"/>
      <c r="D396" s="110"/>
      <c r="E396" s="203" t="e">
        <f t="shared" si="6"/>
        <v>#DIV/0!</v>
      </c>
      <c r="G396"/>
    </row>
    <row r="397" spans="1:7">
      <c r="A397" s="190">
        <v>20408</v>
      </c>
      <c r="B397" s="191" t="s">
        <v>702</v>
      </c>
      <c r="C397" s="198"/>
      <c r="D397" s="110"/>
      <c r="E397" s="203" t="e">
        <f t="shared" si="6"/>
        <v>#DIV/0!</v>
      </c>
      <c r="G397"/>
    </row>
    <row r="398" spans="1:7">
      <c r="A398" s="190">
        <v>2040801</v>
      </c>
      <c r="B398" s="190" t="s">
        <v>475</v>
      </c>
      <c r="C398" s="198"/>
      <c r="D398" s="110"/>
      <c r="E398" s="203" t="e">
        <f t="shared" si="6"/>
        <v>#DIV/0!</v>
      </c>
      <c r="G398"/>
    </row>
    <row r="399" spans="1:7">
      <c r="A399" s="190">
        <v>2040802</v>
      </c>
      <c r="B399" s="190" t="s">
        <v>476</v>
      </c>
      <c r="C399" s="198"/>
      <c r="D399" s="110"/>
      <c r="E399" s="203" t="e">
        <f t="shared" si="6"/>
        <v>#DIV/0!</v>
      </c>
      <c r="G399"/>
    </row>
    <row r="400" spans="1:7">
      <c r="A400" s="190">
        <v>2040803</v>
      </c>
      <c r="B400" s="190" t="s">
        <v>477</v>
      </c>
      <c r="C400" s="198"/>
      <c r="D400" s="110"/>
      <c r="E400" s="203" t="e">
        <f t="shared" si="6"/>
        <v>#DIV/0!</v>
      </c>
      <c r="G400"/>
    </row>
    <row r="401" spans="1:5" customFormat="1">
      <c r="A401" s="190">
        <v>2040804</v>
      </c>
      <c r="B401" s="190" t="s">
        <v>703</v>
      </c>
      <c r="C401" s="198"/>
      <c r="D401" s="110"/>
      <c r="E401" s="203" t="e">
        <f t="shared" si="6"/>
        <v>#DIV/0!</v>
      </c>
    </row>
    <row r="402" spans="1:5" customFormat="1">
      <c r="A402" s="190">
        <v>2040805</v>
      </c>
      <c r="B402" s="190" t="s">
        <v>704</v>
      </c>
      <c r="C402" s="198"/>
      <c r="D402" s="110"/>
      <c r="E402" s="203" t="e">
        <f t="shared" si="6"/>
        <v>#DIV/0!</v>
      </c>
    </row>
    <row r="403" spans="1:5" customFormat="1">
      <c r="A403" s="190">
        <v>2040806</v>
      </c>
      <c r="B403" s="190" t="s">
        <v>705</v>
      </c>
      <c r="C403" s="198"/>
      <c r="D403" s="110"/>
      <c r="E403" s="203" t="e">
        <f t="shared" si="6"/>
        <v>#DIV/0!</v>
      </c>
    </row>
    <row r="404" spans="1:5" customFormat="1">
      <c r="A404" s="190">
        <v>2040850</v>
      </c>
      <c r="B404" s="190" t="s">
        <v>484</v>
      </c>
      <c r="C404" s="198"/>
      <c r="D404" s="110"/>
      <c r="E404" s="203" t="e">
        <f t="shared" si="6"/>
        <v>#DIV/0!</v>
      </c>
    </row>
    <row r="405" spans="1:5" customFormat="1">
      <c r="A405" s="190">
        <v>2040899</v>
      </c>
      <c r="B405" s="190" t="s">
        <v>706</v>
      </c>
      <c r="C405" s="198"/>
      <c r="D405" s="110"/>
      <c r="E405" s="203" t="e">
        <f t="shared" si="6"/>
        <v>#DIV/0!</v>
      </c>
    </row>
    <row r="406" spans="1:5" customFormat="1">
      <c r="A406" s="190">
        <v>20409</v>
      </c>
      <c r="B406" s="191" t="s">
        <v>707</v>
      </c>
      <c r="C406" s="198"/>
      <c r="D406" s="110"/>
      <c r="E406" s="203" t="e">
        <f t="shared" si="6"/>
        <v>#DIV/0!</v>
      </c>
    </row>
    <row r="407" spans="1:5" customFormat="1">
      <c r="A407" s="190">
        <v>2040901</v>
      </c>
      <c r="B407" s="190" t="s">
        <v>475</v>
      </c>
      <c r="C407" s="198"/>
      <c r="D407" s="110"/>
      <c r="E407" s="203" t="e">
        <f t="shared" si="6"/>
        <v>#DIV/0!</v>
      </c>
    </row>
    <row r="408" spans="1:5" customFormat="1">
      <c r="A408" s="190">
        <v>2040902</v>
      </c>
      <c r="B408" s="190" t="s">
        <v>476</v>
      </c>
      <c r="C408" s="198"/>
      <c r="D408" s="110"/>
      <c r="E408" s="203" t="e">
        <f t="shared" si="6"/>
        <v>#DIV/0!</v>
      </c>
    </row>
    <row r="409" spans="1:5" customFormat="1">
      <c r="A409" s="190">
        <v>2040903</v>
      </c>
      <c r="B409" s="190" t="s">
        <v>477</v>
      </c>
      <c r="C409" s="198"/>
      <c r="D409" s="110"/>
      <c r="E409" s="203" t="e">
        <f t="shared" si="6"/>
        <v>#DIV/0!</v>
      </c>
    </row>
    <row r="410" spans="1:5" customFormat="1">
      <c r="A410" s="190">
        <v>2040904</v>
      </c>
      <c r="B410" s="190" t="s">
        <v>708</v>
      </c>
      <c r="C410" s="198"/>
      <c r="D410" s="110"/>
      <c r="E410" s="203" t="e">
        <f t="shared" si="6"/>
        <v>#DIV/0!</v>
      </c>
    </row>
    <row r="411" spans="1:5" customFormat="1">
      <c r="A411" s="190">
        <v>2040905</v>
      </c>
      <c r="B411" s="190" t="s">
        <v>709</v>
      </c>
      <c r="C411" s="198"/>
      <c r="D411" s="110"/>
      <c r="E411" s="203" t="e">
        <f t="shared" si="6"/>
        <v>#DIV/0!</v>
      </c>
    </row>
    <row r="412" spans="1:5" customFormat="1">
      <c r="A412" s="190">
        <v>2040950</v>
      </c>
      <c r="B412" s="190" t="s">
        <v>484</v>
      </c>
      <c r="C412" s="198"/>
      <c r="D412" s="110"/>
      <c r="E412" s="203" t="e">
        <f t="shared" si="6"/>
        <v>#DIV/0!</v>
      </c>
    </row>
    <row r="413" spans="1:5" customFormat="1">
      <c r="A413" s="190">
        <v>2040999</v>
      </c>
      <c r="B413" s="190" t="s">
        <v>710</v>
      </c>
      <c r="C413" s="198"/>
      <c r="D413" s="110"/>
      <c r="E413" s="203" t="e">
        <f t="shared" si="6"/>
        <v>#DIV/0!</v>
      </c>
    </row>
    <row r="414" spans="1:5" customFormat="1">
      <c r="A414" s="190">
        <v>20410</v>
      </c>
      <c r="B414" s="191" t="s">
        <v>711</v>
      </c>
      <c r="C414" s="198"/>
      <c r="D414" s="110"/>
      <c r="E414" s="203" t="e">
        <f t="shared" si="6"/>
        <v>#DIV/0!</v>
      </c>
    </row>
    <row r="415" spans="1:5" customFormat="1">
      <c r="A415" s="190">
        <v>2041001</v>
      </c>
      <c r="B415" s="190" t="s">
        <v>475</v>
      </c>
      <c r="C415" s="198"/>
      <c r="D415" s="110"/>
      <c r="E415" s="203" t="e">
        <f t="shared" si="6"/>
        <v>#DIV/0!</v>
      </c>
    </row>
    <row r="416" spans="1:5" customFormat="1">
      <c r="A416" s="190">
        <v>2041002</v>
      </c>
      <c r="B416" s="190" t="s">
        <v>476</v>
      </c>
      <c r="C416" s="198"/>
      <c r="D416" s="110"/>
      <c r="E416" s="203" t="e">
        <f t="shared" si="6"/>
        <v>#DIV/0!</v>
      </c>
    </row>
    <row r="417" spans="1:5" customFormat="1">
      <c r="A417" s="190">
        <v>2041003</v>
      </c>
      <c r="B417" s="190" t="s">
        <v>712</v>
      </c>
      <c r="C417" s="198"/>
      <c r="D417" s="110"/>
      <c r="E417" s="203" t="e">
        <f t="shared" si="6"/>
        <v>#DIV/0!</v>
      </c>
    </row>
    <row r="418" spans="1:5" customFormat="1">
      <c r="A418" s="190">
        <v>2041004</v>
      </c>
      <c r="B418" s="190" t="s">
        <v>713</v>
      </c>
      <c r="C418" s="198"/>
      <c r="D418" s="110"/>
      <c r="E418" s="203" t="e">
        <f t="shared" si="6"/>
        <v>#DIV/0!</v>
      </c>
    </row>
    <row r="419" spans="1:5" customFormat="1">
      <c r="A419" s="190">
        <v>2041005</v>
      </c>
      <c r="B419" s="190" t="s">
        <v>714</v>
      </c>
      <c r="C419" s="198"/>
      <c r="D419" s="110"/>
      <c r="E419" s="203" t="e">
        <f t="shared" si="6"/>
        <v>#DIV/0!</v>
      </c>
    </row>
    <row r="420" spans="1:5" customFormat="1">
      <c r="A420" s="190">
        <v>2041006</v>
      </c>
      <c r="B420" s="190" t="s">
        <v>668</v>
      </c>
      <c r="C420" s="198"/>
      <c r="D420" s="110"/>
      <c r="E420" s="203" t="e">
        <f t="shared" si="6"/>
        <v>#DIV/0!</v>
      </c>
    </row>
    <row r="421" spans="1:5" customFormat="1">
      <c r="A421" s="190">
        <v>2041099</v>
      </c>
      <c r="B421" s="190" t="s">
        <v>715</v>
      </c>
      <c r="C421" s="198"/>
      <c r="D421" s="110"/>
      <c r="E421" s="203" t="e">
        <f t="shared" si="6"/>
        <v>#DIV/0!</v>
      </c>
    </row>
    <row r="422" spans="1:5" customFormat="1">
      <c r="A422" s="190">
        <v>20411</v>
      </c>
      <c r="B422" s="191" t="s">
        <v>716</v>
      </c>
      <c r="C422" s="198"/>
      <c r="D422" s="110"/>
      <c r="E422" s="203" t="e">
        <f t="shared" si="6"/>
        <v>#DIV/0!</v>
      </c>
    </row>
    <row r="423" spans="1:5" customFormat="1">
      <c r="A423" s="190">
        <v>2041101</v>
      </c>
      <c r="B423" s="190" t="s">
        <v>717</v>
      </c>
      <c r="C423" s="198"/>
      <c r="D423" s="110"/>
      <c r="E423" s="203" t="e">
        <f t="shared" si="6"/>
        <v>#DIV/0!</v>
      </c>
    </row>
    <row r="424" spans="1:5" customFormat="1">
      <c r="A424" s="190">
        <v>2041102</v>
      </c>
      <c r="B424" s="190" t="s">
        <v>475</v>
      </c>
      <c r="C424" s="198"/>
      <c r="D424" s="110"/>
      <c r="E424" s="203" t="e">
        <f t="shared" si="6"/>
        <v>#DIV/0!</v>
      </c>
    </row>
    <row r="425" spans="1:5" customFormat="1">
      <c r="A425" s="190">
        <v>2041103</v>
      </c>
      <c r="B425" s="190" t="s">
        <v>718</v>
      </c>
      <c r="C425" s="198"/>
      <c r="D425" s="110"/>
      <c r="E425" s="203" t="e">
        <f t="shared" si="6"/>
        <v>#DIV/0!</v>
      </c>
    </row>
    <row r="426" spans="1:5" customFormat="1">
      <c r="A426" s="190">
        <v>2041104</v>
      </c>
      <c r="B426" s="190" t="s">
        <v>719</v>
      </c>
      <c r="C426" s="198"/>
      <c r="D426" s="110"/>
      <c r="E426" s="203" t="e">
        <f t="shared" si="6"/>
        <v>#DIV/0!</v>
      </c>
    </row>
    <row r="427" spans="1:5" customFormat="1">
      <c r="A427" s="190">
        <v>2041105</v>
      </c>
      <c r="B427" s="190" t="s">
        <v>720</v>
      </c>
      <c r="C427" s="198"/>
      <c r="D427" s="110"/>
      <c r="E427" s="203" t="e">
        <f t="shared" si="6"/>
        <v>#DIV/0!</v>
      </c>
    </row>
    <row r="428" spans="1:5" customFormat="1">
      <c r="A428" s="190">
        <v>2041106</v>
      </c>
      <c r="B428" s="190" t="s">
        <v>721</v>
      </c>
      <c r="C428" s="198"/>
      <c r="D428" s="110"/>
      <c r="E428" s="203" t="e">
        <f t="shared" si="6"/>
        <v>#DIV/0!</v>
      </c>
    </row>
    <row r="429" spans="1:5" customFormat="1">
      <c r="A429" s="190">
        <v>2041107</v>
      </c>
      <c r="B429" s="190" t="s">
        <v>722</v>
      </c>
      <c r="C429" s="198"/>
      <c r="D429" s="110"/>
      <c r="E429" s="203" t="e">
        <f t="shared" si="6"/>
        <v>#DIV/0!</v>
      </c>
    </row>
    <row r="430" spans="1:5" customFormat="1">
      <c r="A430" s="190">
        <v>2041108</v>
      </c>
      <c r="B430" s="190" t="s">
        <v>723</v>
      </c>
      <c r="C430" s="198"/>
      <c r="D430" s="110"/>
      <c r="E430" s="203" t="e">
        <f t="shared" si="6"/>
        <v>#DIV/0!</v>
      </c>
    </row>
    <row r="431" spans="1:5" customFormat="1">
      <c r="A431" s="190">
        <v>20499</v>
      </c>
      <c r="B431" s="191" t="s">
        <v>724</v>
      </c>
      <c r="C431" s="198"/>
      <c r="D431" s="110"/>
      <c r="E431" s="203" t="e">
        <f t="shared" si="6"/>
        <v>#DIV/0!</v>
      </c>
    </row>
    <row r="432" spans="1:5" customFormat="1">
      <c r="A432" s="190">
        <v>2049901</v>
      </c>
      <c r="B432" s="190" t="s">
        <v>725</v>
      </c>
      <c r="C432" s="198"/>
      <c r="D432" s="110"/>
      <c r="E432" s="203" t="e">
        <f t="shared" si="6"/>
        <v>#DIV/0!</v>
      </c>
    </row>
    <row r="433" spans="1:7">
      <c r="A433" s="190">
        <v>2049902</v>
      </c>
      <c r="B433" s="190" t="s">
        <v>726</v>
      </c>
      <c r="C433" s="198"/>
      <c r="D433" s="110"/>
      <c r="E433" s="203" t="e">
        <f t="shared" si="6"/>
        <v>#DIV/0!</v>
      </c>
      <c r="G433"/>
    </row>
    <row r="434" spans="1:7">
      <c r="A434" s="190">
        <v>205</v>
      </c>
      <c r="B434" s="191" t="s">
        <v>1693</v>
      </c>
      <c r="C434" s="198">
        <f>C435+C440+C449+C456+C470+C474+C480+C487</f>
        <v>53642</v>
      </c>
      <c r="D434" s="110">
        <v>52603</v>
      </c>
      <c r="E434" s="203">
        <f t="shared" si="6"/>
        <v>101.98</v>
      </c>
      <c r="F434" s="200"/>
    </row>
    <row r="435" spans="1:7">
      <c r="A435" s="190">
        <v>20501</v>
      </c>
      <c r="B435" s="191" t="s">
        <v>1694</v>
      </c>
      <c r="C435" s="198">
        <v>778</v>
      </c>
      <c r="D435" s="110">
        <v>811</v>
      </c>
      <c r="E435" s="203">
        <f t="shared" si="6"/>
        <v>95.93</v>
      </c>
      <c r="F435" s="200"/>
    </row>
    <row r="436" spans="1:7">
      <c r="A436" s="190">
        <v>2050101</v>
      </c>
      <c r="B436" s="190" t="s">
        <v>475</v>
      </c>
      <c r="C436" s="198">
        <v>478</v>
      </c>
      <c r="D436" s="110">
        <v>497</v>
      </c>
      <c r="E436" s="203">
        <f t="shared" si="6"/>
        <v>96.18</v>
      </c>
      <c r="F436" s="200"/>
    </row>
    <row r="437" spans="1:7">
      <c r="A437" s="190">
        <v>2050102</v>
      </c>
      <c r="B437" s="190" t="s">
        <v>476</v>
      </c>
      <c r="C437" s="198"/>
      <c r="D437" s="110"/>
      <c r="E437" s="203" t="e">
        <f t="shared" si="6"/>
        <v>#DIV/0!</v>
      </c>
      <c r="G437"/>
    </row>
    <row r="438" spans="1:7">
      <c r="A438" s="190">
        <v>2050103</v>
      </c>
      <c r="B438" s="190" t="s">
        <v>477</v>
      </c>
      <c r="C438" s="198"/>
      <c r="D438" s="110"/>
      <c r="E438" s="203" t="e">
        <f t="shared" si="6"/>
        <v>#DIV/0!</v>
      </c>
      <c r="G438"/>
    </row>
    <row r="439" spans="1:7">
      <c r="A439" s="190">
        <v>2050199</v>
      </c>
      <c r="B439" s="190" t="s">
        <v>727</v>
      </c>
      <c r="C439" s="198">
        <v>300</v>
      </c>
      <c r="D439" s="110">
        <v>314</v>
      </c>
      <c r="E439" s="203">
        <f t="shared" si="6"/>
        <v>95.54</v>
      </c>
      <c r="F439" s="200"/>
    </row>
    <row r="440" spans="1:7">
      <c r="A440" s="190">
        <v>20502</v>
      </c>
      <c r="B440" s="191" t="s">
        <v>1695</v>
      </c>
      <c r="C440" s="198">
        <v>48106</v>
      </c>
      <c r="D440" s="110">
        <v>46753</v>
      </c>
      <c r="E440" s="203">
        <f t="shared" si="6"/>
        <v>102.89</v>
      </c>
      <c r="F440" s="200"/>
    </row>
    <row r="441" spans="1:7">
      <c r="A441" s="190">
        <v>2050201</v>
      </c>
      <c r="B441" s="190" t="s">
        <v>728</v>
      </c>
      <c r="C441" s="198">
        <v>1852</v>
      </c>
      <c r="D441" s="110">
        <v>2897</v>
      </c>
      <c r="E441" s="203">
        <f t="shared" si="6"/>
        <v>63.93</v>
      </c>
      <c r="F441" s="200"/>
    </row>
    <row r="442" spans="1:7">
      <c r="A442" s="190">
        <v>2050202</v>
      </c>
      <c r="B442" s="190" t="s">
        <v>729</v>
      </c>
      <c r="C442" s="198">
        <v>23920</v>
      </c>
      <c r="D442" s="110">
        <v>23107</v>
      </c>
      <c r="E442" s="203">
        <f t="shared" si="6"/>
        <v>103.52</v>
      </c>
      <c r="F442" s="200"/>
    </row>
    <row r="443" spans="1:7">
      <c r="A443" s="190">
        <v>2050203</v>
      </c>
      <c r="B443" s="190" t="s">
        <v>730</v>
      </c>
      <c r="C443" s="198">
        <v>11465</v>
      </c>
      <c r="D443" s="110">
        <v>11280</v>
      </c>
      <c r="E443" s="203">
        <f t="shared" si="6"/>
        <v>101.64</v>
      </c>
      <c r="F443" s="200"/>
    </row>
    <row r="444" spans="1:7">
      <c r="A444" s="190">
        <v>2050204</v>
      </c>
      <c r="B444" s="190" t="s">
        <v>731</v>
      </c>
      <c r="C444" s="198">
        <v>5447</v>
      </c>
      <c r="D444" s="110">
        <v>5519</v>
      </c>
      <c r="E444" s="203">
        <f t="shared" si="6"/>
        <v>98.7</v>
      </c>
      <c r="F444" s="200"/>
    </row>
    <row r="445" spans="1:7">
      <c r="A445" s="190">
        <v>2050205</v>
      </c>
      <c r="B445" s="190" t="s">
        <v>732</v>
      </c>
      <c r="C445" s="198"/>
      <c r="D445" s="110"/>
      <c r="E445" s="203" t="e">
        <f t="shared" si="6"/>
        <v>#DIV/0!</v>
      </c>
      <c r="G445"/>
    </row>
    <row r="446" spans="1:7">
      <c r="A446" s="190">
        <v>2050206</v>
      </c>
      <c r="B446" s="190" t="s">
        <v>733</v>
      </c>
      <c r="C446" s="198"/>
      <c r="D446" s="110"/>
      <c r="E446" s="203" t="e">
        <f t="shared" si="6"/>
        <v>#DIV/0!</v>
      </c>
      <c r="G446"/>
    </row>
    <row r="447" spans="1:7">
      <c r="A447" s="190">
        <v>2050207</v>
      </c>
      <c r="B447" s="190" t="s">
        <v>734</v>
      </c>
      <c r="C447" s="198"/>
      <c r="D447" s="110"/>
      <c r="E447" s="203" t="e">
        <f t="shared" si="6"/>
        <v>#DIV/0!</v>
      </c>
      <c r="G447"/>
    </row>
    <row r="448" spans="1:7">
      <c r="A448" s="190">
        <v>2050299</v>
      </c>
      <c r="B448" s="190" t="s">
        <v>735</v>
      </c>
      <c r="C448" s="198">
        <v>5422</v>
      </c>
      <c r="D448" s="110">
        <v>3950</v>
      </c>
      <c r="E448" s="203">
        <f t="shared" si="6"/>
        <v>137.27000000000001</v>
      </c>
      <c r="F448" s="200"/>
    </row>
    <row r="449" spans="1:7">
      <c r="A449" s="190">
        <v>20503</v>
      </c>
      <c r="B449" s="191" t="s">
        <v>1696</v>
      </c>
      <c r="C449" s="198">
        <v>2218</v>
      </c>
      <c r="D449" s="110">
        <v>2166</v>
      </c>
      <c r="E449" s="203">
        <f t="shared" si="6"/>
        <v>102.4</v>
      </c>
      <c r="F449" s="200"/>
    </row>
    <row r="450" spans="1:7">
      <c r="A450" s="190">
        <v>2050301</v>
      </c>
      <c r="B450" s="190" t="s">
        <v>736</v>
      </c>
      <c r="C450" s="198"/>
      <c r="D450" s="110"/>
      <c r="E450" s="203" t="e">
        <f t="shared" si="6"/>
        <v>#DIV/0!</v>
      </c>
      <c r="G450"/>
    </row>
    <row r="451" spans="1:7">
      <c r="A451" s="190">
        <v>2050302</v>
      </c>
      <c r="B451" s="190" t="s">
        <v>737</v>
      </c>
      <c r="C451" s="198">
        <v>2218</v>
      </c>
      <c r="D451" s="110">
        <v>2166</v>
      </c>
      <c r="E451" s="203">
        <f t="shared" si="6"/>
        <v>102.4</v>
      </c>
      <c r="F451" s="200"/>
    </row>
    <row r="452" spans="1:7">
      <c r="A452" s="190">
        <v>2050303</v>
      </c>
      <c r="B452" s="190" t="s">
        <v>738</v>
      </c>
      <c r="C452" s="198"/>
      <c r="D452" s="110"/>
      <c r="E452" s="203" t="e">
        <f t="shared" si="6"/>
        <v>#DIV/0!</v>
      </c>
      <c r="G452"/>
    </row>
    <row r="453" spans="1:7">
      <c r="A453" s="190">
        <v>2050304</v>
      </c>
      <c r="B453" s="190" t="s">
        <v>739</v>
      </c>
      <c r="C453" s="198"/>
      <c r="D453" s="110"/>
      <c r="E453" s="203" t="e">
        <f t="shared" si="6"/>
        <v>#DIV/0!</v>
      </c>
      <c r="G453"/>
    </row>
    <row r="454" spans="1:7">
      <c r="A454" s="190">
        <v>2050305</v>
      </c>
      <c r="B454" s="190" t="s">
        <v>740</v>
      </c>
      <c r="C454" s="198"/>
      <c r="D454" s="110"/>
      <c r="E454" s="203" t="e">
        <f t="shared" ref="E454:E517" si="7">C454/D454*100</f>
        <v>#DIV/0!</v>
      </c>
      <c r="G454"/>
    </row>
    <row r="455" spans="1:7">
      <c r="A455" s="190">
        <v>2050399</v>
      </c>
      <c r="B455" s="190" t="s">
        <v>741</v>
      </c>
      <c r="C455" s="198"/>
      <c r="D455" s="110"/>
      <c r="E455" s="203" t="e">
        <f t="shared" si="7"/>
        <v>#DIV/0!</v>
      </c>
      <c r="G455"/>
    </row>
    <row r="456" spans="1:7">
      <c r="A456" s="190">
        <v>20504</v>
      </c>
      <c r="B456" s="191" t="s">
        <v>1697</v>
      </c>
      <c r="C456" s="198">
        <v>91</v>
      </c>
      <c r="D456" s="110">
        <v>85</v>
      </c>
      <c r="E456" s="203">
        <f t="shared" si="7"/>
        <v>107.06</v>
      </c>
      <c r="F456" s="200"/>
    </row>
    <row r="457" spans="1:7">
      <c r="A457" s="190">
        <v>2050401</v>
      </c>
      <c r="B457" s="190" t="s">
        <v>742</v>
      </c>
      <c r="C457" s="198"/>
      <c r="D457" s="110"/>
      <c r="E457" s="203" t="e">
        <f t="shared" si="7"/>
        <v>#DIV/0!</v>
      </c>
      <c r="G457"/>
    </row>
    <row r="458" spans="1:7">
      <c r="A458" s="190">
        <v>2050402</v>
      </c>
      <c r="B458" s="190" t="s">
        <v>743</v>
      </c>
      <c r="C458" s="198"/>
      <c r="D458" s="110"/>
      <c r="E458" s="203" t="e">
        <f t="shared" si="7"/>
        <v>#DIV/0!</v>
      </c>
      <c r="G458"/>
    </row>
    <row r="459" spans="1:7">
      <c r="A459" s="190">
        <v>2050403</v>
      </c>
      <c r="B459" s="190" t="s">
        <v>744</v>
      </c>
      <c r="C459" s="198"/>
      <c r="D459" s="110"/>
      <c r="E459" s="203" t="e">
        <f t="shared" si="7"/>
        <v>#DIV/0!</v>
      </c>
      <c r="G459"/>
    </row>
    <row r="460" spans="1:7">
      <c r="A460" s="190">
        <v>2050404</v>
      </c>
      <c r="B460" s="190" t="s">
        <v>745</v>
      </c>
      <c r="C460" s="198">
        <v>91</v>
      </c>
      <c r="D460" s="110">
        <v>85</v>
      </c>
      <c r="E460" s="203">
        <f t="shared" si="7"/>
        <v>107.06</v>
      </c>
      <c r="F460" s="200"/>
    </row>
    <row r="461" spans="1:7">
      <c r="A461" s="190">
        <v>2050499</v>
      </c>
      <c r="B461" s="190" t="s">
        <v>746</v>
      </c>
      <c r="C461" s="198"/>
      <c r="D461" s="110"/>
      <c r="E461" s="203" t="e">
        <f t="shared" si="7"/>
        <v>#DIV/0!</v>
      </c>
      <c r="G461"/>
    </row>
    <row r="462" spans="1:7">
      <c r="A462" s="190">
        <v>20505</v>
      </c>
      <c r="B462" s="191" t="s">
        <v>747</v>
      </c>
      <c r="C462" s="198"/>
      <c r="D462" s="110"/>
      <c r="E462" s="203" t="e">
        <f t="shared" si="7"/>
        <v>#DIV/0!</v>
      </c>
      <c r="G462"/>
    </row>
    <row r="463" spans="1:7">
      <c r="A463" s="190">
        <v>2050501</v>
      </c>
      <c r="B463" s="190" t="s">
        <v>748</v>
      </c>
      <c r="C463" s="198"/>
      <c r="D463" s="110"/>
      <c r="E463" s="203" t="e">
        <f t="shared" si="7"/>
        <v>#DIV/0!</v>
      </c>
      <c r="G463"/>
    </row>
    <row r="464" spans="1:7">
      <c r="A464" s="190">
        <v>2050502</v>
      </c>
      <c r="B464" s="190" t="s">
        <v>749</v>
      </c>
      <c r="C464" s="198"/>
      <c r="D464" s="110"/>
      <c r="E464" s="203" t="e">
        <f t="shared" si="7"/>
        <v>#DIV/0!</v>
      </c>
      <c r="G464"/>
    </row>
    <row r="465" spans="1:7">
      <c r="A465" s="190">
        <v>2050599</v>
      </c>
      <c r="B465" s="190" t="s">
        <v>750</v>
      </c>
      <c r="C465" s="198"/>
      <c r="D465" s="110"/>
      <c r="E465" s="203" t="e">
        <f t="shared" si="7"/>
        <v>#DIV/0!</v>
      </c>
      <c r="G465"/>
    </row>
    <row r="466" spans="1:7">
      <c r="A466" s="190">
        <v>20506</v>
      </c>
      <c r="B466" s="191" t="s">
        <v>751</v>
      </c>
      <c r="C466" s="198"/>
      <c r="D466" s="110"/>
      <c r="E466" s="203" t="e">
        <f t="shared" si="7"/>
        <v>#DIV/0!</v>
      </c>
      <c r="G466"/>
    </row>
    <row r="467" spans="1:7">
      <c r="A467" s="190">
        <v>2050601</v>
      </c>
      <c r="B467" s="190" t="s">
        <v>752</v>
      </c>
      <c r="C467" s="198"/>
      <c r="D467" s="110"/>
      <c r="E467" s="203" t="e">
        <f t="shared" si="7"/>
        <v>#DIV/0!</v>
      </c>
      <c r="G467"/>
    </row>
    <row r="468" spans="1:7">
      <c r="A468" s="190">
        <v>2050602</v>
      </c>
      <c r="B468" s="190" t="s">
        <v>753</v>
      </c>
      <c r="C468" s="198"/>
      <c r="D468" s="110"/>
      <c r="E468" s="203" t="e">
        <f t="shared" si="7"/>
        <v>#DIV/0!</v>
      </c>
      <c r="G468"/>
    </row>
    <row r="469" spans="1:7">
      <c r="A469" s="190">
        <v>2050699</v>
      </c>
      <c r="B469" s="190" t="s">
        <v>754</v>
      </c>
      <c r="C469" s="198"/>
      <c r="D469" s="110"/>
      <c r="E469" s="203" t="e">
        <f t="shared" si="7"/>
        <v>#DIV/0!</v>
      </c>
      <c r="G469"/>
    </row>
    <row r="470" spans="1:7">
      <c r="A470" s="190">
        <v>20507</v>
      </c>
      <c r="B470" s="191" t="s">
        <v>1698</v>
      </c>
      <c r="C470" s="198">
        <v>343</v>
      </c>
      <c r="D470" s="110">
        <v>217</v>
      </c>
      <c r="E470" s="203">
        <f t="shared" si="7"/>
        <v>158.06</v>
      </c>
      <c r="F470" s="200"/>
    </row>
    <row r="471" spans="1:7">
      <c r="A471" s="190">
        <v>2050701</v>
      </c>
      <c r="B471" s="190" t="s">
        <v>755</v>
      </c>
      <c r="C471" s="198">
        <v>315</v>
      </c>
      <c r="D471" s="110">
        <v>217</v>
      </c>
      <c r="E471" s="203">
        <f t="shared" si="7"/>
        <v>145.16</v>
      </c>
      <c r="F471" s="200"/>
    </row>
    <row r="472" spans="1:7">
      <c r="A472" s="190">
        <v>2050702</v>
      </c>
      <c r="B472" s="190" t="s">
        <v>756</v>
      </c>
      <c r="C472" s="198"/>
      <c r="D472" s="110"/>
      <c r="E472" s="203" t="e">
        <f t="shared" si="7"/>
        <v>#DIV/0!</v>
      </c>
      <c r="G472"/>
    </row>
    <row r="473" spans="1:7">
      <c r="A473" s="190">
        <v>2050799</v>
      </c>
      <c r="B473" s="190" t="s">
        <v>757</v>
      </c>
      <c r="C473" s="198">
        <v>28</v>
      </c>
      <c r="D473" s="110"/>
      <c r="E473" s="203" t="e">
        <f t="shared" si="7"/>
        <v>#DIV/0!</v>
      </c>
      <c r="F473" s="200"/>
    </row>
    <row r="474" spans="1:7">
      <c r="A474" s="190">
        <v>20508</v>
      </c>
      <c r="B474" s="191" t="s">
        <v>1699</v>
      </c>
      <c r="C474" s="198">
        <v>604</v>
      </c>
      <c r="D474" s="110">
        <v>627</v>
      </c>
      <c r="E474" s="203">
        <f t="shared" si="7"/>
        <v>96.33</v>
      </c>
      <c r="F474" s="200"/>
    </row>
    <row r="475" spans="1:7">
      <c r="A475" s="190">
        <v>2050801</v>
      </c>
      <c r="B475" s="190" t="s">
        <v>758</v>
      </c>
      <c r="C475" s="198">
        <v>394</v>
      </c>
      <c r="D475" s="110">
        <v>404</v>
      </c>
      <c r="E475" s="203">
        <f t="shared" si="7"/>
        <v>97.52</v>
      </c>
      <c r="F475" s="200"/>
    </row>
    <row r="476" spans="1:7">
      <c r="A476" s="190">
        <v>2050802</v>
      </c>
      <c r="B476" s="190" t="s">
        <v>759</v>
      </c>
      <c r="C476" s="198">
        <v>209</v>
      </c>
      <c r="D476" s="110">
        <v>223</v>
      </c>
      <c r="E476" s="203">
        <f t="shared" si="7"/>
        <v>93.72</v>
      </c>
      <c r="F476" s="200"/>
    </row>
    <row r="477" spans="1:7">
      <c r="A477" s="190">
        <v>2050803</v>
      </c>
      <c r="B477" s="190" t="s">
        <v>760</v>
      </c>
      <c r="C477" s="198"/>
      <c r="D477" s="110"/>
      <c r="E477" s="203" t="e">
        <f t="shared" si="7"/>
        <v>#DIV/0!</v>
      </c>
      <c r="G477"/>
    </row>
    <row r="478" spans="1:7">
      <c r="A478" s="190">
        <v>2050804</v>
      </c>
      <c r="B478" s="190" t="s">
        <v>761</v>
      </c>
      <c r="C478" s="198"/>
      <c r="D478" s="110"/>
      <c r="E478" s="203" t="e">
        <f t="shared" si="7"/>
        <v>#DIV/0!</v>
      </c>
      <c r="G478"/>
    </row>
    <row r="479" spans="1:7">
      <c r="A479" s="190">
        <v>2050899</v>
      </c>
      <c r="B479" s="190" t="s">
        <v>762</v>
      </c>
      <c r="C479" s="198"/>
      <c r="D479" s="110"/>
      <c r="E479" s="203" t="e">
        <f t="shared" si="7"/>
        <v>#DIV/0!</v>
      </c>
      <c r="G479"/>
    </row>
    <row r="480" spans="1:7">
      <c r="A480" s="190">
        <v>20509</v>
      </c>
      <c r="B480" s="191" t="s">
        <v>1700</v>
      </c>
      <c r="C480" s="198">
        <v>1300</v>
      </c>
      <c r="D480" s="110">
        <v>1424</v>
      </c>
      <c r="E480" s="203">
        <f t="shared" si="7"/>
        <v>91.29</v>
      </c>
      <c r="F480" s="200"/>
    </row>
    <row r="481" spans="1:7">
      <c r="A481" s="190">
        <v>2050901</v>
      </c>
      <c r="B481" s="190" t="s">
        <v>763</v>
      </c>
      <c r="C481" s="198">
        <v>1300</v>
      </c>
      <c r="D481" s="110">
        <v>1300</v>
      </c>
      <c r="E481" s="203">
        <f t="shared" si="7"/>
        <v>100</v>
      </c>
      <c r="F481" s="200"/>
    </row>
    <row r="482" spans="1:7">
      <c r="A482" s="190">
        <v>2050902</v>
      </c>
      <c r="B482" s="190" t="s">
        <v>764</v>
      </c>
      <c r="C482" s="198"/>
      <c r="D482" s="110">
        <v>23</v>
      </c>
      <c r="E482" s="203">
        <f t="shared" si="7"/>
        <v>0</v>
      </c>
      <c r="G482"/>
    </row>
    <row r="483" spans="1:7">
      <c r="A483" s="190">
        <v>2050903</v>
      </c>
      <c r="B483" s="190" t="s">
        <v>765</v>
      </c>
      <c r="C483" s="198"/>
      <c r="D483" s="110"/>
      <c r="E483" s="203" t="e">
        <f t="shared" si="7"/>
        <v>#DIV/0!</v>
      </c>
      <c r="G483"/>
    </row>
    <row r="484" spans="1:7">
      <c r="A484" s="190">
        <v>2050904</v>
      </c>
      <c r="B484" s="190" t="s">
        <v>766</v>
      </c>
      <c r="C484" s="198"/>
      <c r="D484" s="110"/>
      <c r="E484" s="203" t="e">
        <f t="shared" si="7"/>
        <v>#DIV/0!</v>
      </c>
      <c r="G484"/>
    </row>
    <row r="485" spans="1:7">
      <c r="A485" s="190">
        <v>2050905</v>
      </c>
      <c r="B485" s="190" t="s">
        <v>767</v>
      </c>
      <c r="C485" s="198"/>
      <c r="D485" s="110"/>
      <c r="E485" s="203" t="e">
        <f t="shared" si="7"/>
        <v>#DIV/0!</v>
      </c>
      <c r="G485"/>
    </row>
    <row r="486" spans="1:7">
      <c r="A486" s="190">
        <v>2050999</v>
      </c>
      <c r="B486" s="190" t="s">
        <v>768</v>
      </c>
      <c r="C486" s="198"/>
      <c r="D486" s="110">
        <v>101</v>
      </c>
      <c r="E486" s="203">
        <f t="shared" si="7"/>
        <v>0</v>
      </c>
      <c r="G486"/>
    </row>
    <row r="487" spans="1:7">
      <c r="A487" s="190">
        <v>20599</v>
      </c>
      <c r="B487" s="191" t="s">
        <v>1701</v>
      </c>
      <c r="C487" s="198">
        <v>202</v>
      </c>
      <c r="D487" s="110">
        <v>519</v>
      </c>
      <c r="E487" s="203">
        <f t="shared" si="7"/>
        <v>38.92</v>
      </c>
      <c r="F487" s="200"/>
    </row>
    <row r="488" spans="1:7">
      <c r="A488" s="190">
        <v>2059999</v>
      </c>
      <c r="B488" s="190" t="s">
        <v>769</v>
      </c>
      <c r="C488" s="198">
        <v>202</v>
      </c>
      <c r="D488" s="110">
        <v>519</v>
      </c>
      <c r="E488" s="203">
        <f t="shared" si="7"/>
        <v>38.92</v>
      </c>
      <c r="F488" s="200"/>
    </row>
    <row r="489" spans="1:7">
      <c r="A489" s="190">
        <v>206</v>
      </c>
      <c r="B489" s="191" t="s">
        <v>1702</v>
      </c>
      <c r="C489" s="198">
        <f>C490+C510+C526</f>
        <v>1733</v>
      </c>
      <c r="D489" s="110">
        <v>1549</v>
      </c>
      <c r="E489" s="203">
        <f t="shared" si="7"/>
        <v>111.88</v>
      </c>
      <c r="F489" s="200"/>
    </row>
    <row r="490" spans="1:7">
      <c r="A490" s="190">
        <v>20601</v>
      </c>
      <c r="B490" s="191" t="s">
        <v>1703</v>
      </c>
      <c r="C490" s="198">
        <v>148</v>
      </c>
      <c r="D490" s="110">
        <v>145</v>
      </c>
      <c r="E490" s="203">
        <f t="shared" si="7"/>
        <v>102.07</v>
      </c>
      <c r="F490" s="200"/>
    </row>
    <row r="491" spans="1:7">
      <c r="A491" s="190">
        <v>2060101</v>
      </c>
      <c r="B491" s="190" t="s">
        <v>475</v>
      </c>
      <c r="C491" s="198">
        <v>148</v>
      </c>
      <c r="D491" s="110">
        <v>145</v>
      </c>
      <c r="E491" s="203">
        <f t="shared" si="7"/>
        <v>102.07</v>
      </c>
      <c r="F491" s="200"/>
    </row>
    <row r="492" spans="1:7">
      <c r="A492" s="190">
        <v>2060102</v>
      </c>
      <c r="B492" s="190" t="s">
        <v>476</v>
      </c>
      <c r="C492" s="198"/>
      <c r="D492" s="110"/>
      <c r="E492" s="203" t="e">
        <f t="shared" si="7"/>
        <v>#DIV/0!</v>
      </c>
      <c r="G492"/>
    </row>
    <row r="493" spans="1:7">
      <c r="A493" s="190">
        <v>2060103</v>
      </c>
      <c r="B493" s="190" t="s">
        <v>477</v>
      </c>
      <c r="C493" s="198"/>
      <c r="D493" s="110"/>
      <c r="E493" s="203" t="e">
        <f t="shared" si="7"/>
        <v>#DIV/0!</v>
      </c>
      <c r="G493"/>
    </row>
    <row r="494" spans="1:7">
      <c r="A494" s="190">
        <v>2060199</v>
      </c>
      <c r="B494" s="190" t="s">
        <v>770</v>
      </c>
      <c r="C494" s="198"/>
      <c r="D494" s="110"/>
      <c r="E494" s="203" t="e">
        <f t="shared" si="7"/>
        <v>#DIV/0!</v>
      </c>
      <c r="G494"/>
    </row>
    <row r="495" spans="1:7">
      <c r="A495" s="190">
        <v>20602</v>
      </c>
      <c r="B495" s="191" t="s">
        <v>771</v>
      </c>
      <c r="C495" s="198"/>
      <c r="D495" s="110"/>
      <c r="E495" s="203" t="e">
        <f t="shared" si="7"/>
        <v>#DIV/0!</v>
      </c>
      <c r="G495"/>
    </row>
    <row r="496" spans="1:7">
      <c r="A496" s="190">
        <v>2060201</v>
      </c>
      <c r="B496" s="190" t="s">
        <v>772</v>
      </c>
      <c r="C496" s="198"/>
      <c r="D496" s="110"/>
      <c r="E496" s="203" t="e">
        <f t="shared" si="7"/>
        <v>#DIV/0!</v>
      </c>
      <c r="G496"/>
    </row>
    <row r="497" spans="1:7">
      <c r="A497" s="190">
        <v>2060202</v>
      </c>
      <c r="B497" s="190" t="s">
        <v>773</v>
      </c>
      <c r="C497" s="198"/>
      <c r="D497" s="110"/>
      <c r="E497" s="203" t="e">
        <f t="shared" si="7"/>
        <v>#DIV/0!</v>
      </c>
      <c r="G497"/>
    </row>
    <row r="498" spans="1:7">
      <c r="A498" s="190">
        <v>2060203</v>
      </c>
      <c r="B498" s="190" t="s">
        <v>774</v>
      </c>
      <c r="C498" s="198"/>
      <c r="D498" s="110"/>
      <c r="E498" s="203" t="e">
        <f t="shared" si="7"/>
        <v>#DIV/0!</v>
      </c>
      <c r="G498"/>
    </row>
    <row r="499" spans="1:7">
      <c r="A499" s="190">
        <v>2060204</v>
      </c>
      <c r="B499" s="190" t="s">
        <v>775</v>
      </c>
      <c r="C499" s="198"/>
      <c r="D499" s="110"/>
      <c r="E499" s="203" t="e">
        <f t="shared" si="7"/>
        <v>#DIV/0!</v>
      </c>
      <c r="G499"/>
    </row>
    <row r="500" spans="1:7">
      <c r="A500" s="190">
        <v>2060205</v>
      </c>
      <c r="B500" s="190" t="s">
        <v>776</v>
      </c>
      <c r="C500" s="198"/>
      <c r="D500" s="110"/>
      <c r="E500" s="203" t="e">
        <f t="shared" si="7"/>
        <v>#DIV/0!</v>
      </c>
      <c r="G500"/>
    </row>
    <row r="501" spans="1:7">
      <c r="A501" s="190">
        <v>2060206</v>
      </c>
      <c r="B501" s="190" t="s">
        <v>777</v>
      </c>
      <c r="C501" s="198"/>
      <c r="D501" s="110"/>
      <c r="E501" s="203" t="e">
        <f t="shared" si="7"/>
        <v>#DIV/0!</v>
      </c>
      <c r="G501"/>
    </row>
    <row r="502" spans="1:7">
      <c r="A502" s="190">
        <v>2060207</v>
      </c>
      <c r="B502" s="190" t="s">
        <v>778</v>
      </c>
      <c r="C502" s="198"/>
      <c r="D502" s="110"/>
      <c r="E502" s="203" t="e">
        <f t="shared" si="7"/>
        <v>#DIV/0!</v>
      </c>
      <c r="G502"/>
    </row>
    <row r="503" spans="1:7">
      <c r="A503" s="190">
        <v>2060299</v>
      </c>
      <c r="B503" s="190" t="s">
        <v>779</v>
      </c>
      <c r="C503" s="198"/>
      <c r="D503" s="110"/>
      <c r="E503" s="203" t="e">
        <f t="shared" si="7"/>
        <v>#DIV/0!</v>
      </c>
      <c r="G503"/>
    </row>
    <row r="504" spans="1:7">
      <c r="A504" s="190">
        <v>20603</v>
      </c>
      <c r="B504" s="191" t="s">
        <v>780</v>
      </c>
      <c r="C504" s="198"/>
      <c r="D504" s="110"/>
      <c r="E504" s="203" t="e">
        <f t="shared" si="7"/>
        <v>#DIV/0!</v>
      </c>
      <c r="G504"/>
    </row>
    <row r="505" spans="1:7">
      <c r="A505" s="190">
        <v>2060301</v>
      </c>
      <c r="B505" s="190" t="s">
        <v>772</v>
      </c>
      <c r="C505" s="198"/>
      <c r="D505" s="110"/>
      <c r="E505" s="203" t="e">
        <f t="shared" si="7"/>
        <v>#DIV/0!</v>
      </c>
      <c r="G505"/>
    </row>
    <row r="506" spans="1:7">
      <c r="A506" s="190">
        <v>2060302</v>
      </c>
      <c r="B506" s="190" t="s">
        <v>781</v>
      </c>
      <c r="C506" s="198"/>
      <c r="D506" s="110"/>
      <c r="E506" s="203" t="e">
        <f t="shared" si="7"/>
        <v>#DIV/0!</v>
      </c>
      <c r="G506"/>
    </row>
    <row r="507" spans="1:7">
      <c r="A507" s="190">
        <v>2060303</v>
      </c>
      <c r="B507" s="190" t="s">
        <v>782</v>
      </c>
      <c r="C507" s="198"/>
      <c r="D507" s="110"/>
      <c r="E507" s="203" t="e">
        <f t="shared" si="7"/>
        <v>#DIV/0!</v>
      </c>
      <c r="G507"/>
    </row>
    <row r="508" spans="1:7">
      <c r="A508" s="190">
        <v>2060304</v>
      </c>
      <c r="B508" s="190" t="s">
        <v>783</v>
      </c>
      <c r="C508" s="198"/>
      <c r="D508" s="110"/>
      <c r="E508" s="203" t="e">
        <f t="shared" si="7"/>
        <v>#DIV/0!</v>
      </c>
      <c r="G508"/>
    </row>
    <row r="509" spans="1:7">
      <c r="A509" s="190">
        <v>2060399</v>
      </c>
      <c r="B509" s="190" t="s">
        <v>784</v>
      </c>
      <c r="C509" s="198"/>
      <c r="D509" s="110"/>
      <c r="E509" s="203" t="e">
        <f t="shared" si="7"/>
        <v>#DIV/0!</v>
      </c>
      <c r="G509"/>
    </row>
    <row r="510" spans="1:7">
      <c r="A510" s="190">
        <v>20604</v>
      </c>
      <c r="B510" s="191" t="s">
        <v>1704</v>
      </c>
      <c r="C510" s="198">
        <v>1500</v>
      </c>
      <c r="D510" s="110">
        <v>1285</v>
      </c>
      <c r="E510" s="203">
        <f t="shared" si="7"/>
        <v>116.73</v>
      </c>
      <c r="F510" s="200"/>
    </row>
    <row r="511" spans="1:7">
      <c r="A511" s="190">
        <v>2060401</v>
      </c>
      <c r="B511" s="190" t="s">
        <v>772</v>
      </c>
      <c r="C511" s="198"/>
      <c r="D511" s="110"/>
      <c r="E511" s="203" t="e">
        <f t="shared" si="7"/>
        <v>#DIV/0!</v>
      </c>
      <c r="G511"/>
    </row>
    <row r="512" spans="1:7">
      <c r="A512" s="190">
        <v>2060402</v>
      </c>
      <c r="B512" s="190" t="s">
        <v>785</v>
      </c>
      <c r="C512" s="198"/>
      <c r="D512" s="110"/>
      <c r="E512" s="203" t="e">
        <f t="shared" si="7"/>
        <v>#DIV/0!</v>
      </c>
      <c r="G512"/>
    </row>
    <row r="513" spans="1:7">
      <c r="A513" s="190">
        <v>2060403</v>
      </c>
      <c r="B513" s="190" t="s">
        <v>786</v>
      </c>
      <c r="C513" s="198"/>
      <c r="D513" s="110">
        <v>80</v>
      </c>
      <c r="E513" s="203">
        <f t="shared" si="7"/>
        <v>0</v>
      </c>
      <c r="G513"/>
    </row>
    <row r="514" spans="1:7">
      <c r="A514" s="190">
        <v>2060404</v>
      </c>
      <c r="B514" s="190" t="s">
        <v>787</v>
      </c>
      <c r="C514" s="198"/>
      <c r="D514" s="110">
        <v>5</v>
      </c>
      <c r="E514" s="203">
        <f t="shared" si="7"/>
        <v>0</v>
      </c>
      <c r="G514"/>
    </row>
    <row r="515" spans="1:7">
      <c r="A515" s="190">
        <v>2060499</v>
      </c>
      <c r="B515" s="190" t="s">
        <v>788</v>
      </c>
      <c r="C515" s="198">
        <v>1500</v>
      </c>
      <c r="D515" s="110">
        <v>1200</v>
      </c>
      <c r="E515" s="203">
        <f t="shared" si="7"/>
        <v>125</v>
      </c>
      <c r="F515" s="200"/>
    </row>
    <row r="516" spans="1:7">
      <c r="A516" s="190">
        <v>20605</v>
      </c>
      <c r="B516" s="191" t="s">
        <v>789</v>
      </c>
      <c r="C516" s="198"/>
      <c r="D516" s="110"/>
      <c r="E516" s="203" t="e">
        <f t="shared" si="7"/>
        <v>#DIV/0!</v>
      </c>
      <c r="G516"/>
    </row>
    <row r="517" spans="1:7">
      <c r="A517" s="190">
        <v>2060501</v>
      </c>
      <c r="B517" s="190" t="s">
        <v>772</v>
      </c>
      <c r="C517" s="198"/>
      <c r="D517" s="110"/>
      <c r="E517" s="203" t="e">
        <f t="shared" si="7"/>
        <v>#DIV/0!</v>
      </c>
      <c r="G517"/>
    </row>
    <row r="518" spans="1:7">
      <c r="A518" s="190">
        <v>2060502</v>
      </c>
      <c r="B518" s="190" t="s">
        <v>790</v>
      </c>
      <c r="C518" s="198"/>
      <c r="D518" s="110"/>
      <c r="E518" s="203" t="e">
        <f t="shared" ref="E518:E581" si="8">C518/D518*100</f>
        <v>#DIV/0!</v>
      </c>
      <c r="G518"/>
    </row>
    <row r="519" spans="1:7">
      <c r="A519" s="190">
        <v>2060503</v>
      </c>
      <c r="B519" s="190" t="s">
        <v>791</v>
      </c>
      <c r="C519" s="198"/>
      <c r="D519" s="110"/>
      <c r="E519" s="203" t="e">
        <f t="shared" si="8"/>
        <v>#DIV/0!</v>
      </c>
      <c r="G519"/>
    </row>
    <row r="520" spans="1:7">
      <c r="A520" s="190">
        <v>2060599</v>
      </c>
      <c r="B520" s="190" t="s">
        <v>792</v>
      </c>
      <c r="C520" s="198"/>
      <c r="D520" s="110"/>
      <c r="E520" s="203" t="e">
        <f t="shared" si="8"/>
        <v>#DIV/0!</v>
      </c>
      <c r="G520"/>
    </row>
    <row r="521" spans="1:7">
      <c r="A521" s="190">
        <v>20606</v>
      </c>
      <c r="B521" s="191" t="s">
        <v>793</v>
      </c>
      <c r="C521" s="198"/>
      <c r="D521" s="110"/>
      <c r="E521" s="203" t="e">
        <f t="shared" si="8"/>
        <v>#DIV/0!</v>
      </c>
      <c r="G521"/>
    </row>
    <row r="522" spans="1:7">
      <c r="A522" s="190">
        <v>2060601</v>
      </c>
      <c r="B522" s="190" t="s">
        <v>794</v>
      </c>
      <c r="C522" s="198"/>
      <c r="D522" s="110"/>
      <c r="E522" s="203" t="e">
        <f t="shared" si="8"/>
        <v>#DIV/0!</v>
      </c>
      <c r="G522"/>
    </row>
    <row r="523" spans="1:7">
      <c r="A523" s="190">
        <v>2060602</v>
      </c>
      <c r="B523" s="190" t="s">
        <v>795</v>
      </c>
      <c r="C523" s="198"/>
      <c r="D523" s="110"/>
      <c r="E523" s="203" t="e">
        <f t="shared" si="8"/>
        <v>#DIV/0!</v>
      </c>
      <c r="G523"/>
    </row>
    <row r="524" spans="1:7">
      <c r="A524" s="190">
        <v>2060603</v>
      </c>
      <c r="B524" s="190" t="s">
        <v>796</v>
      </c>
      <c r="C524" s="198"/>
      <c r="D524" s="110"/>
      <c r="E524" s="203" t="e">
        <f t="shared" si="8"/>
        <v>#DIV/0!</v>
      </c>
      <c r="G524"/>
    </row>
    <row r="525" spans="1:7">
      <c r="A525" s="190">
        <v>2060699</v>
      </c>
      <c r="B525" s="190" t="s">
        <v>797</v>
      </c>
      <c r="C525" s="198"/>
      <c r="D525" s="110"/>
      <c r="E525" s="203" t="e">
        <f t="shared" si="8"/>
        <v>#DIV/0!</v>
      </c>
      <c r="G525"/>
    </row>
    <row r="526" spans="1:7">
      <c r="A526" s="190">
        <v>20607</v>
      </c>
      <c r="B526" s="191" t="s">
        <v>1705</v>
      </c>
      <c r="C526" s="198">
        <v>85</v>
      </c>
      <c r="D526" s="110">
        <v>118</v>
      </c>
      <c r="E526" s="203">
        <f t="shared" si="8"/>
        <v>72.03</v>
      </c>
      <c r="F526" s="200"/>
    </row>
    <row r="527" spans="1:7">
      <c r="A527" s="190">
        <v>2060701</v>
      </c>
      <c r="B527" s="190" t="s">
        <v>772</v>
      </c>
      <c r="C527" s="198">
        <v>62</v>
      </c>
      <c r="D527" s="110">
        <v>68</v>
      </c>
      <c r="E527" s="203">
        <f t="shared" si="8"/>
        <v>91.18</v>
      </c>
      <c r="F527" s="200"/>
    </row>
    <row r="528" spans="1:7">
      <c r="A528" s="190">
        <v>2060702</v>
      </c>
      <c r="B528" s="190" t="s">
        <v>798</v>
      </c>
      <c r="C528" s="198">
        <v>23</v>
      </c>
      <c r="D528" s="110">
        <v>20</v>
      </c>
      <c r="E528" s="203">
        <f t="shared" si="8"/>
        <v>115</v>
      </c>
      <c r="F528" s="200"/>
    </row>
    <row r="529" spans="1:5" customFormat="1">
      <c r="A529" s="190">
        <v>2060703</v>
      </c>
      <c r="B529" s="190" t="s">
        <v>799</v>
      </c>
      <c r="C529" s="198"/>
      <c r="D529" s="110"/>
      <c r="E529" s="203" t="e">
        <f t="shared" si="8"/>
        <v>#DIV/0!</v>
      </c>
    </row>
    <row r="530" spans="1:5" customFormat="1">
      <c r="A530" s="190">
        <v>2060704</v>
      </c>
      <c r="B530" s="190" t="s">
        <v>800</v>
      </c>
      <c r="C530" s="198"/>
      <c r="D530" s="110"/>
      <c r="E530" s="203" t="e">
        <f t="shared" si="8"/>
        <v>#DIV/0!</v>
      </c>
    </row>
    <row r="531" spans="1:5" customFormat="1">
      <c r="A531" s="190">
        <v>2060705</v>
      </c>
      <c r="B531" s="190" t="s">
        <v>801</v>
      </c>
      <c r="C531" s="198"/>
      <c r="D531" s="110"/>
      <c r="E531" s="203" t="e">
        <f t="shared" si="8"/>
        <v>#DIV/0!</v>
      </c>
    </row>
    <row r="532" spans="1:5" customFormat="1">
      <c r="A532" s="190">
        <v>2060799</v>
      </c>
      <c r="B532" s="190" t="s">
        <v>802</v>
      </c>
      <c r="C532" s="198"/>
      <c r="D532" s="110">
        <v>30</v>
      </c>
      <c r="E532" s="203">
        <f t="shared" si="8"/>
        <v>0</v>
      </c>
    </row>
    <row r="533" spans="1:5" customFormat="1">
      <c r="A533" s="190">
        <v>20608</v>
      </c>
      <c r="B533" s="191" t="s">
        <v>803</v>
      </c>
      <c r="C533" s="198"/>
      <c r="D533" s="110"/>
      <c r="E533" s="203" t="e">
        <f t="shared" si="8"/>
        <v>#DIV/0!</v>
      </c>
    </row>
    <row r="534" spans="1:5" customFormat="1">
      <c r="A534" s="190">
        <v>2060801</v>
      </c>
      <c r="B534" s="190" t="s">
        <v>804</v>
      </c>
      <c r="C534" s="198"/>
      <c r="D534" s="110"/>
      <c r="E534" s="203" t="e">
        <f t="shared" si="8"/>
        <v>#DIV/0!</v>
      </c>
    </row>
    <row r="535" spans="1:5" customFormat="1">
      <c r="A535" s="190">
        <v>2060802</v>
      </c>
      <c r="B535" s="190" t="s">
        <v>805</v>
      </c>
      <c r="C535" s="198"/>
      <c r="D535" s="110"/>
      <c r="E535" s="203" t="e">
        <f t="shared" si="8"/>
        <v>#DIV/0!</v>
      </c>
    </row>
    <row r="536" spans="1:5" customFormat="1">
      <c r="A536" s="190">
        <v>2060899</v>
      </c>
      <c r="B536" s="190" t="s">
        <v>806</v>
      </c>
      <c r="C536" s="198"/>
      <c r="D536" s="110"/>
      <c r="E536" s="203" t="e">
        <f t="shared" si="8"/>
        <v>#DIV/0!</v>
      </c>
    </row>
    <row r="537" spans="1:5" customFormat="1">
      <c r="A537" s="190">
        <v>20609</v>
      </c>
      <c r="B537" s="191" t="s">
        <v>807</v>
      </c>
      <c r="C537" s="198"/>
      <c r="D537" s="110"/>
      <c r="E537" s="203" t="e">
        <f t="shared" si="8"/>
        <v>#DIV/0!</v>
      </c>
    </row>
    <row r="538" spans="1:5" customFormat="1">
      <c r="A538" s="190">
        <v>2060901</v>
      </c>
      <c r="B538" s="190" t="s">
        <v>808</v>
      </c>
      <c r="C538" s="198"/>
      <c r="D538" s="110"/>
      <c r="E538" s="203" t="e">
        <f t="shared" si="8"/>
        <v>#DIV/0!</v>
      </c>
    </row>
    <row r="539" spans="1:5" customFormat="1">
      <c r="A539" s="190">
        <v>2060902</v>
      </c>
      <c r="B539" s="190" t="s">
        <v>809</v>
      </c>
      <c r="C539" s="198"/>
      <c r="D539" s="110"/>
      <c r="E539" s="203" t="e">
        <f t="shared" si="8"/>
        <v>#DIV/0!</v>
      </c>
    </row>
    <row r="540" spans="1:5" customFormat="1">
      <c r="A540" s="190">
        <v>20699</v>
      </c>
      <c r="B540" s="191" t="s">
        <v>810</v>
      </c>
      <c r="C540" s="198"/>
      <c r="D540" s="110"/>
      <c r="E540" s="203" t="e">
        <f t="shared" si="8"/>
        <v>#DIV/0!</v>
      </c>
    </row>
    <row r="541" spans="1:5" customFormat="1">
      <c r="A541" s="190">
        <v>2069901</v>
      </c>
      <c r="B541" s="190" t="s">
        <v>811</v>
      </c>
      <c r="C541" s="198"/>
      <c r="D541" s="110"/>
      <c r="E541" s="203" t="e">
        <f t="shared" si="8"/>
        <v>#DIV/0!</v>
      </c>
    </row>
    <row r="542" spans="1:5" customFormat="1">
      <c r="A542" s="190">
        <v>2069902</v>
      </c>
      <c r="B542" s="190" t="s">
        <v>812</v>
      </c>
      <c r="C542" s="198"/>
      <c r="D542" s="110"/>
      <c r="E542" s="203" t="e">
        <f t="shared" si="8"/>
        <v>#DIV/0!</v>
      </c>
    </row>
    <row r="543" spans="1:5" customFormat="1">
      <c r="A543" s="190">
        <v>2069903</v>
      </c>
      <c r="B543" s="190" t="s">
        <v>813</v>
      </c>
      <c r="C543" s="198"/>
      <c r="D543" s="110"/>
      <c r="E543" s="203" t="e">
        <f t="shared" si="8"/>
        <v>#DIV/0!</v>
      </c>
    </row>
    <row r="544" spans="1:5" customFormat="1">
      <c r="A544" s="190">
        <v>2069999</v>
      </c>
      <c r="B544" s="190" t="s">
        <v>814</v>
      </c>
      <c r="C544" s="198"/>
      <c r="D544" s="110"/>
      <c r="E544" s="203" t="e">
        <f t="shared" si="8"/>
        <v>#DIV/0!</v>
      </c>
    </row>
    <row r="545" spans="1:7">
      <c r="A545" s="190">
        <v>207</v>
      </c>
      <c r="B545" s="191" t="s">
        <v>1706</v>
      </c>
      <c r="C545" s="198">
        <f>C546+C560+C568+C579+C590</f>
        <v>3799</v>
      </c>
      <c r="D545" s="195">
        <v>1223</v>
      </c>
      <c r="E545" s="203">
        <f t="shared" si="8"/>
        <v>310.63</v>
      </c>
      <c r="F545" s="200"/>
    </row>
    <row r="546" spans="1:7">
      <c r="A546" s="190">
        <v>20701</v>
      </c>
      <c r="B546" s="191" t="s">
        <v>1707</v>
      </c>
      <c r="C546" s="198">
        <f>SUM(C547:C559)</f>
        <v>514</v>
      </c>
      <c r="D546" s="110">
        <v>485</v>
      </c>
      <c r="E546" s="203">
        <f t="shared" si="8"/>
        <v>105.98</v>
      </c>
      <c r="F546" s="200"/>
    </row>
    <row r="547" spans="1:7">
      <c r="A547" s="190">
        <v>2070101</v>
      </c>
      <c r="B547" s="190" t="s">
        <v>475</v>
      </c>
      <c r="C547" s="198">
        <v>255</v>
      </c>
      <c r="D547" s="110">
        <v>259</v>
      </c>
      <c r="E547" s="203">
        <f t="shared" si="8"/>
        <v>98.46</v>
      </c>
      <c r="F547" s="200"/>
    </row>
    <row r="548" spans="1:7">
      <c r="A548" s="190">
        <v>2070102</v>
      </c>
      <c r="B548" s="190" t="s">
        <v>476</v>
      </c>
      <c r="C548" s="198"/>
      <c r="D548" s="110"/>
      <c r="E548" s="203" t="e">
        <f t="shared" si="8"/>
        <v>#DIV/0!</v>
      </c>
      <c r="G548"/>
    </row>
    <row r="549" spans="1:7">
      <c r="A549" s="190">
        <v>2070103</v>
      </c>
      <c r="B549" s="190" t="s">
        <v>477</v>
      </c>
      <c r="C549" s="198"/>
      <c r="D549" s="110"/>
      <c r="E549" s="203" t="e">
        <f t="shared" si="8"/>
        <v>#DIV/0!</v>
      </c>
      <c r="G549"/>
    </row>
    <row r="550" spans="1:7">
      <c r="A550" s="190">
        <v>2070104</v>
      </c>
      <c r="B550" s="190" t="s">
        <v>815</v>
      </c>
      <c r="C550" s="198">
        <v>70</v>
      </c>
      <c r="D550" s="110">
        <v>66</v>
      </c>
      <c r="E550" s="203">
        <f t="shared" si="8"/>
        <v>106.06</v>
      </c>
      <c r="F550" s="200"/>
    </row>
    <row r="551" spans="1:7">
      <c r="A551" s="190">
        <v>2070105</v>
      </c>
      <c r="B551" s="190" t="s">
        <v>816</v>
      </c>
      <c r="C551" s="198"/>
      <c r="D551" s="110"/>
      <c r="E551" s="203" t="e">
        <f t="shared" si="8"/>
        <v>#DIV/0!</v>
      </c>
      <c r="G551"/>
    </row>
    <row r="552" spans="1:7">
      <c r="A552" s="190">
        <v>2070106</v>
      </c>
      <c r="B552" s="190" t="s">
        <v>817</v>
      </c>
      <c r="C552" s="198"/>
      <c r="D552" s="110"/>
      <c r="E552" s="203" t="e">
        <f t="shared" si="8"/>
        <v>#DIV/0!</v>
      </c>
      <c r="G552"/>
    </row>
    <row r="553" spans="1:7">
      <c r="A553" s="190">
        <v>2070107</v>
      </c>
      <c r="B553" s="190" t="s">
        <v>818</v>
      </c>
      <c r="C553" s="198">
        <v>42</v>
      </c>
      <c r="D553" s="110">
        <v>42</v>
      </c>
      <c r="E553" s="203">
        <f t="shared" si="8"/>
        <v>100</v>
      </c>
      <c r="F553" s="200"/>
    </row>
    <row r="554" spans="1:7">
      <c r="A554" s="190">
        <v>2070108</v>
      </c>
      <c r="B554" s="190" t="s">
        <v>819</v>
      </c>
      <c r="C554" s="198"/>
      <c r="D554" s="110"/>
      <c r="E554" s="203" t="e">
        <f t="shared" si="8"/>
        <v>#DIV/0!</v>
      </c>
      <c r="G554"/>
    </row>
    <row r="555" spans="1:7">
      <c r="A555" s="190">
        <v>2070109</v>
      </c>
      <c r="B555" s="190" t="s">
        <v>820</v>
      </c>
      <c r="C555" s="198">
        <v>147</v>
      </c>
      <c r="D555" s="110">
        <v>119</v>
      </c>
      <c r="E555" s="203">
        <f t="shared" si="8"/>
        <v>123.53</v>
      </c>
      <c r="F555" s="200"/>
    </row>
    <row r="556" spans="1:7">
      <c r="A556" s="190">
        <v>2070110</v>
      </c>
      <c r="B556" s="190" t="s">
        <v>821</v>
      </c>
      <c r="C556" s="198"/>
      <c r="D556" s="110"/>
      <c r="E556" s="203" t="e">
        <f t="shared" si="8"/>
        <v>#DIV/0!</v>
      </c>
      <c r="G556"/>
    </row>
    <row r="557" spans="1:7">
      <c r="A557" s="190">
        <v>2070111</v>
      </c>
      <c r="B557" s="190" t="s">
        <v>822</v>
      </c>
      <c r="C557" s="198"/>
      <c r="D557" s="110"/>
      <c r="E557" s="203" t="e">
        <f t="shared" si="8"/>
        <v>#DIV/0!</v>
      </c>
      <c r="G557"/>
    </row>
    <row r="558" spans="1:7">
      <c r="A558" s="190">
        <v>2070112</v>
      </c>
      <c r="B558" s="190" t="s">
        <v>823</v>
      </c>
      <c r="C558" s="198"/>
      <c r="D558" s="110"/>
      <c r="E558" s="203" t="e">
        <f t="shared" si="8"/>
        <v>#DIV/0!</v>
      </c>
      <c r="G558"/>
    </row>
    <row r="559" spans="1:7">
      <c r="A559" s="190">
        <v>2070199</v>
      </c>
      <c r="B559" s="190" t="s">
        <v>824</v>
      </c>
      <c r="C559" s="198"/>
      <c r="D559" s="110"/>
      <c r="E559" s="203" t="e">
        <f t="shared" si="8"/>
        <v>#DIV/0!</v>
      </c>
      <c r="G559"/>
    </row>
    <row r="560" spans="1:7">
      <c r="A560" s="190">
        <v>20702</v>
      </c>
      <c r="B560" s="191" t="s">
        <v>1708</v>
      </c>
      <c r="C560" s="198">
        <v>457</v>
      </c>
      <c r="D560" s="110"/>
      <c r="E560" s="203" t="e">
        <f t="shared" si="8"/>
        <v>#DIV/0!</v>
      </c>
      <c r="F560" s="200"/>
    </row>
    <row r="561" spans="1:7">
      <c r="A561" s="190">
        <v>2070201</v>
      </c>
      <c r="B561" s="190" t="s">
        <v>475</v>
      </c>
      <c r="C561" s="198"/>
      <c r="D561" s="110"/>
      <c r="E561" s="203" t="e">
        <f t="shared" si="8"/>
        <v>#DIV/0!</v>
      </c>
      <c r="G561"/>
    </row>
    <row r="562" spans="1:7">
      <c r="A562" s="190">
        <v>2070202</v>
      </c>
      <c r="B562" s="190" t="s">
        <v>476</v>
      </c>
      <c r="C562" s="198"/>
      <c r="D562" s="110"/>
      <c r="E562" s="203" t="e">
        <f t="shared" si="8"/>
        <v>#DIV/0!</v>
      </c>
      <c r="G562"/>
    </row>
    <row r="563" spans="1:7">
      <c r="A563" s="190">
        <v>2070203</v>
      </c>
      <c r="B563" s="190" t="s">
        <v>477</v>
      </c>
      <c r="C563" s="198"/>
      <c r="D563" s="110"/>
      <c r="E563" s="203" t="e">
        <f t="shared" si="8"/>
        <v>#DIV/0!</v>
      </c>
      <c r="G563"/>
    </row>
    <row r="564" spans="1:7">
      <c r="A564" s="190">
        <v>2070204</v>
      </c>
      <c r="B564" s="190" t="s">
        <v>825</v>
      </c>
      <c r="C564" s="198">
        <v>442</v>
      </c>
      <c r="D564" s="110"/>
      <c r="E564" s="203" t="e">
        <f t="shared" si="8"/>
        <v>#DIV/0!</v>
      </c>
      <c r="F564" s="200"/>
    </row>
    <row r="565" spans="1:7">
      <c r="A565" s="190">
        <v>2070205</v>
      </c>
      <c r="B565" s="190" t="s">
        <v>826</v>
      </c>
      <c r="C565" s="198">
        <v>15</v>
      </c>
      <c r="D565" s="110"/>
      <c r="E565" s="203" t="e">
        <f t="shared" si="8"/>
        <v>#DIV/0!</v>
      </c>
      <c r="F565" s="200"/>
    </row>
    <row r="566" spans="1:7">
      <c r="A566" s="190">
        <v>2070206</v>
      </c>
      <c r="B566" s="190" t="s">
        <v>827</v>
      </c>
      <c r="C566" s="198"/>
      <c r="D566" s="110"/>
      <c r="E566" s="203" t="e">
        <f t="shared" si="8"/>
        <v>#DIV/0!</v>
      </c>
      <c r="G566"/>
    </row>
    <row r="567" spans="1:7">
      <c r="A567" s="190">
        <v>2070299</v>
      </c>
      <c r="B567" s="190" t="s">
        <v>828</v>
      </c>
      <c r="C567" s="198"/>
      <c r="D567" s="110"/>
      <c r="E567" s="203" t="e">
        <f t="shared" si="8"/>
        <v>#DIV/0!</v>
      </c>
      <c r="G567"/>
    </row>
    <row r="568" spans="1:7">
      <c r="A568" s="190">
        <v>20703</v>
      </c>
      <c r="B568" s="191" t="s">
        <v>1709</v>
      </c>
      <c r="C568" s="198">
        <v>2338</v>
      </c>
      <c r="D568" s="110">
        <v>87</v>
      </c>
      <c r="E568" s="203">
        <f t="shared" si="8"/>
        <v>2687.36</v>
      </c>
      <c r="F568" s="200"/>
    </row>
    <row r="569" spans="1:7">
      <c r="A569" s="190">
        <v>2070301</v>
      </c>
      <c r="B569" s="190" t="s">
        <v>475</v>
      </c>
      <c r="C569" s="198">
        <v>88</v>
      </c>
      <c r="D569" s="110">
        <v>87</v>
      </c>
      <c r="E569" s="203">
        <f t="shared" si="8"/>
        <v>101.15</v>
      </c>
      <c r="F569" s="200"/>
    </row>
    <row r="570" spans="1:7">
      <c r="A570" s="190">
        <v>2070302</v>
      </c>
      <c r="B570" s="190" t="s">
        <v>476</v>
      </c>
      <c r="C570" s="198"/>
      <c r="D570" s="110"/>
      <c r="E570" s="203" t="e">
        <f t="shared" si="8"/>
        <v>#DIV/0!</v>
      </c>
      <c r="G570"/>
    </row>
    <row r="571" spans="1:7">
      <c r="A571" s="190">
        <v>2070303</v>
      </c>
      <c r="B571" s="190" t="s">
        <v>477</v>
      </c>
      <c r="C571" s="198"/>
      <c r="D571" s="110"/>
      <c r="E571" s="203" t="e">
        <f t="shared" si="8"/>
        <v>#DIV/0!</v>
      </c>
      <c r="G571"/>
    </row>
    <row r="572" spans="1:7">
      <c r="A572" s="190">
        <v>2070304</v>
      </c>
      <c r="B572" s="190" t="s">
        <v>829</v>
      </c>
      <c r="C572" s="198"/>
      <c r="D572" s="110"/>
      <c r="E572" s="203" t="e">
        <f t="shared" si="8"/>
        <v>#DIV/0!</v>
      </c>
      <c r="G572"/>
    </row>
    <row r="573" spans="1:7">
      <c r="A573" s="190">
        <v>2070305</v>
      </c>
      <c r="B573" s="190" t="s">
        <v>830</v>
      </c>
      <c r="C573" s="198"/>
      <c r="D573" s="110"/>
      <c r="E573" s="203" t="e">
        <f t="shared" si="8"/>
        <v>#DIV/0!</v>
      </c>
      <c r="G573"/>
    </row>
    <row r="574" spans="1:7">
      <c r="A574" s="190">
        <v>2070306</v>
      </c>
      <c r="B574" s="190" t="s">
        <v>831</v>
      </c>
      <c r="C574" s="198"/>
      <c r="D574" s="110"/>
      <c r="E574" s="203" t="e">
        <f t="shared" si="8"/>
        <v>#DIV/0!</v>
      </c>
      <c r="G574"/>
    </row>
    <row r="575" spans="1:7">
      <c r="A575" s="190">
        <v>2070307</v>
      </c>
      <c r="B575" s="190" t="s">
        <v>832</v>
      </c>
      <c r="C575" s="198">
        <v>2250</v>
      </c>
      <c r="D575" s="110"/>
      <c r="E575" s="203" t="e">
        <f t="shared" si="8"/>
        <v>#DIV/0!</v>
      </c>
      <c r="F575" s="200"/>
    </row>
    <row r="576" spans="1:7">
      <c r="A576" s="190">
        <v>2070308</v>
      </c>
      <c r="B576" s="190" t="s">
        <v>833</v>
      </c>
      <c r="C576" s="198"/>
      <c r="D576" s="110"/>
      <c r="E576" s="203" t="e">
        <f t="shared" si="8"/>
        <v>#DIV/0!</v>
      </c>
      <c r="G576"/>
    </row>
    <row r="577" spans="1:7">
      <c r="A577" s="190">
        <v>2070309</v>
      </c>
      <c r="B577" s="190" t="s">
        <v>834</v>
      </c>
      <c r="C577" s="198"/>
      <c r="D577" s="110"/>
      <c r="E577" s="203" t="e">
        <f t="shared" si="8"/>
        <v>#DIV/0!</v>
      </c>
      <c r="G577"/>
    </row>
    <row r="578" spans="1:7">
      <c r="A578" s="190">
        <v>2070399</v>
      </c>
      <c r="B578" s="190" t="s">
        <v>835</v>
      </c>
      <c r="C578" s="198"/>
      <c r="D578" s="110"/>
      <c r="E578" s="203" t="e">
        <f t="shared" si="8"/>
        <v>#DIV/0!</v>
      </c>
      <c r="G578"/>
    </row>
    <row r="579" spans="1:7">
      <c r="A579" s="190">
        <v>20704</v>
      </c>
      <c r="B579" s="191" t="s">
        <v>1710</v>
      </c>
      <c r="C579" s="198">
        <v>369</v>
      </c>
      <c r="D579" s="110">
        <v>490</v>
      </c>
      <c r="E579" s="203">
        <f t="shared" si="8"/>
        <v>75.31</v>
      </c>
      <c r="F579" s="200"/>
    </row>
    <row r="580" spans="1:7">
      <c r="A580" s="190">
        <v>2070401</v>
      </c>
      <c r="B580" s="190" t="s">
        <v>475</v>
      </c>
      <c r="C580" s="198">
        <v>225</v>
      </c>
      <c r="D580" s="110">
        <v>256</v>
      </c>
      <c r="E580" s="203">
        <f t="shared" si="8"/>
        <v>87.89</v>
      </c>
      <c r="F580" s="200"/>
    </row>
    <row r="581" spans="1:7">
      <c r="A581" s="190">
        <v>2070402</v>
      </c>
      <c r="B581" s="190" t="s">
        <v>476</v>
      </c>
      <c r="C581" s="198">
        <v>80</v>
      </c>
      <c r="D581" s="110"/>
      <c r="E581" s="203" t="e">
        <f t="shared" si="8"/>
        <v>#DIV/0!</v>
      </c>
      <c r="F581" s="200"/>
    </row>
    <row r="582" spans="1:7">
      <c r="A582" s="190">
        <v>2070403</v>
      </c>
      <c r="B582" s="190" t="s">
        <v>477</v>
      </c>
      <c r="C582" s="198"/>
      <c r="D582" s="110"/>
      <c r="E582" s="203" t="e">
        <f t="shared" ref="E582:E645" si="9">C582/D582*100</f>
        <v>#DIV/0!</v>
      </c>
      <c r="G582"/>
    </row>
    <row r="583" spans="1:7">
      <c r="A583" s="190">
        <v>2070404</v>
      </c>
      <c r="B583" s="190" t="s">
        <v>836</v>
      </c>
      <c r="C583" s="198"/>
      <c r="D583" s="110"/>
      <c r="E583" s="203" t="e">
        <f t="shared" si="9"/>
        <v>#DIV/0!</v>
      </c>
      <c r="G583"/>
    </row>
    <row r="584" spans="1:7">
      <c r="A584" s="190">
        <v>2070405</v>
      </c>
      <c r="B584" s="190" t="s">
        <v>837</v>
      </c>
      <c r="C584" s="198"/>
      <c r="D584" s="110"/>
      <c r="E584" s="203" t="e">
        <f t="shared" si="9"/>
        <v>#DIV/0!</v>
      </c>
      <c r="G584"/>
    </row>
    <row r="585" spans="1:7">
      <c r="A585" s="190">
        <v>2070406</v>
      </c>
      <c r="B585" s="190" t="s">
        <v>838</v>
      </c>
      <c r="C585" s="198">
        <v>17</v>
      </c>
      <c r="D585" s="110">
        <v>17</v>
      </c>
      <c r="E585" s="203">
        <f t="shared" si="9"/>
        <v>100</v>
      </c>
      <c r="F585" s="200"/>
    </row>
    <row r="586" spans="1:7">
      <c r="A586" s="190">
        <v>2070407</v>
      </c>
      <c r="B586" s="190" t="s">
        <v>839</v>
      </c>
      <c r="C586" s="198"/>
      <c r="D586" s="110"/>
      <c r="E586" s="203" t="e">
        <f t="shared" si="9"/>
        <v>#DIV/0!</v>
      </c>
      <c r="G586"/>
    </row>
    <row r="587" spans="1:7">
      <c r="A587" s="190">
        <v>2070408</v>
      </c>
      <c r="B587" s="190" t="s">
        <v>840</v>
      </c>
      <c r="C587" s="198"/>
      <c r="D587" s="110"/>
      <c r="E587" s="203" t="e">
        <f t="shared" si="9"/>
        <v>#DIV/0!</v>
      </c>
      <c r="G587"/>
    </row>
    <row r="588" spans="1:7">
      <c r="A588" s="190">
        <v>2070409</v>
      </c>
      <c r="B588" s="190" t="s">
        <v>841</v>
      </c>
      <c r="C588" s="198"/>
      <c r="D588" s="110"/>
      <c r="E588" s="203" t="e">
        <f t="shared" si="9"/>
        <v>#DIV/0!</v>
      </c>
      <c r="G588"/>
    </row>
    <row r="589" spans="1:7">
      <c r="A589" s="190">
        <v>2070499</v>
      </c>
      <c r="B589" s="190" t="s">
        <v>842</v>
      </c>
      <c r="C589" s="198">
        <v>47</v>
      </c>
      <c r="D589" s="110">
        <v>217</v>
      </c>
      <c r="E589" s="203">
        <f t="shared" si="9"/>
        <v>21.66</v>
      </c>
      <c r="F589" s="200"/>
    </row>
    <row r="590" spans="1:7">
      <c r="A590" s="190">
        <v>20799</v>
      </c>
      <c r="B590" s="191" t="s">
        <v>1711</v>
      </c>
      <c r="C590" s="198">
        <v>121</v>
      </c>
      <c r="D590" s="110">
        <v>160</v>
      </c>
      <c r="E590" s="203">
        <f t="shared" si="9"/>
        <v>75.63</v>
      </c>
      <c r="F590" s="200"/>
    </row>
    <row r="591" spans="1:7">
      <c r="A591" s="190">
        <v>2079902</v>
      </c>
      <c r="B591" s="190" t="s">
        <v>843</v>
      </c>
      <c r="C591" s="198">
        <v>45</v>
      </c>
      <c r="D591" s="110">
        <v>45</v>
      </c>
      <c r="E591" s="203">
        <f t="shared" si="9"/>
        <v>100</v>
      </c>
      <c r="F591" s="200"/>
    </row>
    <row r="592" spans="1:7">
      <c r="A592" s="190">
        <v>2079903</v>
      </c>
      <c r="B592" s="190" t="s">
        <v>844</v>
      </c>
      <c r="C592" s="198"/>
      <c r="D592" s="110"/>
      <c r="E592" s="203" t="e">
        <f t="shared" si="9"/>
        <v>#DIV/0!</v>
      </c>
      <c r="G592"/>
    </row>
    <row r="593" spans="1:7">
      <c r="A593" s="190">
        <v>2079999</v>
      </c>
      <c r="B593" s="190" t="s">
        <v>845</v>
      </c>
      <c r="C593" s="198">
        <v>76</v>
      </c>
      <c r="D593" s="110">
        <v>116</v>
      </c>
      <c r="E593" s="203">
        <f t="shared" si="9"/>
        <v>65.52</v>
      </c>
      <c r="F593" s="200"/>
    </row>
    <row r="594" spans="1:7">
      <c r="A594" s="190">
        <v>208</v>
      </c>
      <c r="B594" s="191" t="s">
        <v>1712</v>
      </c>
      <c r="C594" s="198">
        <f>C595+C609+C620+C630+C643+C654+C662+C668+C675+C683+C693+C696+C699+C705+C708+C710</f>
        <v>14365</v>
      </c>
      <c r="D594" s="110">
        <v>14035</v>
      </c>
      <c r="E594" s="203">
        <f t="shared" si="9"/>
        <v>102.35</v>
      </c>
      <c r="F594" s="200"/>
    </row>
    <row r="595" spans="1:7">
      <c r="A595" s="190">
        <v>20801</v>
      </c>
      <c r="B595" s="191" t="s">
        <v>1713</v>
      </c>
      <c r="C595" s="198">
        <f>SUM(C596:C608)</f>
        <v>675</v>
      </c>
      <c r="D595" s="110">
        <v>674</v>
      </c>
      <c r="E595" s="203">
        <f t="shared" si="9"/>
        <v>100.15</v>
      </c>
      <c r="F595" s="200"/>
    </row>
    <row r="596" spans="1:7">
      <c r="A596" s="190">
        <v>2080101</v>
      </c>
      <c r="B596" s="190" t="s">
        <v>475</v>
      </c>
      <c r="C596" s="198">
        <v>209</v>
      </c>
      <c r="D596" s="110">
        <v>235</v>
      </c>
      <c r="E596" s="203">
        <f t="shared" si="9"/>
        <v>88.94</v>
      </c>
      <c r="F596" s="200"/>
    </row>
    <row r="597" spans="1:7">
      <c r="A597" s="190">
        <v>2080102</v>
      </c>
      <c r="B597" s="190" t="s">
        <v>476</v>
      </c>
      <c r="C597" s="198"/>
      <c r="D597" s="110"/>
      <c r="E597" s="203" t="e">
        <f t="shared" si="9"/>
        <v>#DIV/0!</v>
      </c>
      <c r="G597"/>
    </row>
    <row r="598" spans="1:7">
      <c r="A598" s="190">
        <v>2080103</v>
      </c>
      <c r="B598" s="190" t="s">
        <v>477</v>
      </c>
      <c r="C598" s="198"/>
      <c r="D598" s="110"/>
      <c r="E598" s="203" t="e">
        <f t="shared" si="9"/>
        <v>#DIV/0!</v>
      </c>
      <c r="G598"/>
    </row>
    <row r="599" spans="1:7">
      <c r="A599" s="190">
        <v>2080104</v>
      </c>
      <c r="B599" s="190" t="s">
        <v>846</v>
      </c>
      <c r="C599" s="198"/>
      <c r="D599" s="110"/>
      <c r="E599" s="203" t="e">
        <f t="shared" si="9"/>
        <v>#DIV/0!</v>
      </c>
      <c r="G599"/>
    </row>
    <row r="600" spans="1:7">
      <c r="A600" s="190">
        <v>2080105</v>
      </c>
      <c r="B600" s="190" t="s">
        <v>847</v>
      </c>
      <c r="C600" s="198"/>
      <c r="D600" s="110"/>
      <c r="E600" s="203" t="e">
        <f t="shared" si="9"/>
        <v>#DIV/0!</v>
      </c>
      <c r="G600"/>
    </row>
    <row r="601" spans="1:7">
      <c r="A601" s="190">
        <v>2080106</v>
      </c>
      <c r="B601" s="190" t="s">
        <v>848</v>
      </c>
      <c r="C601" s="198">
        <v>79</v>
      </c>
      <c r="D601" s="110">
        <v>79</v>
      </c>
      <c r="E601" s="203">
        <f t="shared" si="9"/>
        <v>100</v>
      </c>
      <c r="F601" s="200"/>
    </row>
    <row r="602" spans="1:7">
      <c r="A602" s="190">
        <v>2080107</v>
      </c>
      <c r="B602" s="190" t="s">
        <v>849</v>
      </c>
      <c r="C602" s="198">
        <v>206</v>
      </c>
      <c r="D602" s="110">
        <v>213</v>
      </c>
      <c r="E602" s="203">
        <f t="shared" si="9"/>
        <v>96.71</v>
      </c>
      <c r="F602" s="200"/>
    </row>
    <row r="603" spans="1:7">
      <c r="A603" s="190">
        <v>2080108</v>
      </c>
      <c r="B603" s="190" t="s">
        <v>516</v>
      </c>
      <c r="C603" s="198"/>
      <c r="D603" s="110"/>
      <c r="E603" s="203" t="e">
        <f t="shared" si="9"/>
        <v>#DIV/0!</v>
      </c>
      <c r="G603"/>
    </row>
    <row r="604" spans="1:7">
      <c r="A604" s="190">
        <v>2080109</v>
      </c>
      <c r="B604" s="190" t="s">
        <v>850</v>
      </c>
      <c r="C604" s="198">
        <v>30</v>
      </c>
      <c r="D604" s="110">
        <v>30</v>
      </c>
      <c r="E604" s="203">
        <f t="shared" si="9"/>
        <v>100</v>
      </c>
      <c r="F604" s="200"/>
    </row>
    <row r="605" spans="1:7">
      <c r="A605" s="190">
        <v>2080110</v>
      </c>
      <c r="B605" s="190" t="s">
        <v>851</v>
      </c>
      <c r="C605" s="198"/>
      <c r="D605" s="110"/>
      <c r="E605" s="203" t="e">
        <f t="shared" si="9"/>
        <v>#DIV/0!</v>
      </c>
      <c r="G605"/>
    </row>
    <row r="606" spans="1:7">
      <c r="A606" s="190">
        <v>2080111</v>
      </c>
      <c r="B606" s="190" t="s">
        <v>852</v>
      </c>
      <c r="C606" s="198"/>
      <c r="D606" s="110"/>
      <c r="E606" s="203" t="e">
        <f t="shared" si="9"/>
        <v>#DIV/0!</v>
      </c>
      <c r="G606"/>
    </row>
    <row r="607" spans="1:7">
      <c r="A607" s="190">
        <v>2080112</v>
      </c>
      <c r="B607" s="190" t="s">
        <v>853</v>
      </c>
      <c r="C607" s="198"/>
      <c r="D607" s="110"/>
      <c r="E607" s="203" t="e">
        <f t="shared" si="9"/>
        <v>#DIV/0!</v>
      </c>
      <c r="G607"/>
    </row>
    <row r="608" spans="1:7">
      <c r="A608" s="190">
        <v>2080199</v>
      </c>
      <c r="B608" s="190" t="s">
        <v>854</v>
      </c>
      <c r="C608" s="198">
        <v>151</v>
      </c>
      <c r="D608" s="110">
        <v>118</v>
      </c>
      <c r="E608" s="203">
        <f t="shared" si="9"/>
        <v>127.97</v>
      </c>
      <c r="F608" s="200"/>
    </row>
    <row r="609" spans="1:7">
      <c r="A609" s="190">
        <v>20802</v>
      </c>
      <c r="B609" s="191" t="s">
        <v>1714</v>
      </c>
      <c r="C609" s="198">
        <v>803</v>
      </c>
      <c r="D609" s="110">
        <v>894</v>
      </c>
      <c r="E609" s="203">
        <f t="shared" si="9"/>
        <v>89.82</v>
      </c>
      <c r="F609" s="200"/>
    </row>
    <row r="610" spans="1:7">
      <c r="A610" s="190">
        <v>2080201</v>
      </c>
      <c r="B610" s="190" t="s">
        <v>475</v>
      </c>
      <c r="C610" s="198">
        <v>299</v>
      </c>
      <c r="D610" s="110">
        <v>273</v>
      </c>
      <c r="E610" s="203">
        <f t="shared" si="9"/>
        <v>109.52</v>
      </c>
      <c r="F610" s="200"/>
    </row>
    <row r="611" spans="1:7">
      <c r="A611" s="190">
        <v>2080202</v>
      </c>
      <c r="B611" s="190" t="s">
        <v>476</v>
      </c>
      <c r="C611" s="198"/>
      <c r="D611" s="110"/>
      <c r="E611" s="203" t="e">
        <f t="shared" si="9"/>
        <v>#DIV/0!</v>
      </c>
      <c r="G611"/>
    </row>
    <row r="612" spans="1:7">
      <c r="A612" s="190">
        <v>2080203</v>
      </c>
      <c r="B612" s="190" t="s">
        <v>477</v>
      </c>
      <c r="C612" s="198"/>
      <c r="D612" s="110"/>
      <c r="E612" s="203" t="e">
        <f t="shared" si="9"/>
        <v>#DIV/0!</v>
      </c>
      <c r="G612"/>
    </row>
    <row r="613" spans="1:7">
      <c r="A613" s="190">
        <v>2080204</v>
      </c>
      <c r="B613" s="190" t="s">
        <v>855</v>
      </c>
      <c r="C613" s="198"/>
      <c r="D613" s="110"/>
      <c r="E613" s="203" t="e">
        <f t="shared" si="9"/>
        <v>#DIV/0!</v>
      </c>
      <c r="G613"/>
    </row>
    <row r="614" spans="1:7">
      <c r="A614" s="190">
        <v>2080205</v>
      </c>
      <c r="B614" s="190" t="s">
        <v>856</v>
      </c>
      <c r="C614" s="198"/>
      <c r="D614" s="110"/>
      <c r="E614" s="203" t="e">
        <f t="shared" si="9"/>
        <v>#DIV/0!</v>
      </c>
      <c r="G614"/>
    </row>
    <row r="615" spans="1:7">
      <c r="A615" s="190">
        <v>2080206</v>
      </c>
      <c r="B615" s="190" t="s">
        <v>857</v>
      </c>
      <c r="C615" s="198"/>
      <c r="D615" s="110"/>
      <c r="E615" s="203" t="e">
        <f t="shared" si="9"/>
        <v>#DIV/0!</v>
      </c>
      <c r="G615"/>
    </row>
    <row r="616" spans="1:7">
      <c r="A616" s="190">
        <v>2080207</v>
      </c>
      <c r="B616" s="190" t="s">
        <v>858</v>
      </c>
      <c r="C616" s="198"/>
      <c r="D616" s="110"/>
      <c r="E616" s="203" t="e">
        <f t="shared" si="9"/>
        <v>#DIV/0!</v>
      </c>
      <c r="G616"/>
    </row>
    <row r="617" spans="1:7">
      <c r="A617" s="190">
        <v>2080208</v>
      </c>
      <c r="B617" s="190" t="s">
        <v>859</v>
      </c>
      <c r="C617" s="198">
        <v>444</v>
      </c>
      <c r="D617" s="110">
        <v>414</v>
      </c>
      <c r="E617" s="203">
        <f t="shared" si="9"/>
        <v>107.25</v>
      </c>
      <c r="F617" s="200"/>
    </row>
    <row r="618" spans="1:7">
      <c r="A618" s="190">
        <v>2080209</v>
      </c>
      <c r="B618" s="190" t="s">
        <v>860</v>
      </c>
      <c r="C618" s="198"/>
      <c r="D618" s="110"/>
      <c r="E618" s="203" t="e">
        <f t="shared" si="9"/>
        <v>#DIV/0!</v>
      </c>
      <c r="G618"/>
    </row>
    <row r="619" spans="1:7">
      <c r="A619" s="190">
        <v>2080299</v>
      </c>
      <c r="B619" s="190" t="s">
        <v>861</v>
      </c>
      <c r="C619" s="198">
        <v>60</v>
      </c>
      <c r="D619" s="110">
        <v>208</v>
      </c>
      <c r="E619" s="203">
        <f t="shared" si="9"/>
        <v>28.85</v>
      </c>
      <c r="F619" s="200"/>
    </row>
    <row r="620" spans="1:7">
      <c r="A620" s="190">
        <v>20803</v>
      </c>
      <c r="B620" s="191" t="s">
        <v>862</v>
      </c>
      <c r="C620" s="198"/>
      <c r="D620" s="110"/>
      <c r="E620" s="203" t="e">
        <f t="shared" si="9"/>
        <v>#DIV/0!</v>
      </c>
      <c r="G620"/>
    </row>
    <row r="621" spans="1:7">
      <c r="A621" s="190">
        <v>2080301</v>
      </c>
      <c r="B621" s="190" t="s">
        <v>863</v>
      </c>
      <c r="C621" s="198"/>
      <c r="D621" s="110"/>
      <c r="E621" s="203" t="e">
        <f t="shared" si="9"/>
        <v>#DIV/0!</v>
      </c>
      <c r="G621"/>
    </row>
    <row r="622" spans="1:7">
      <c r="A622" s="190">
        <v>2080302</v>
      </c>
      <c r="B622" s="190" t="s">
        <v>864</v>
      </c>
      <c r="C622" s="198"/>
      <c r="D622" s="110"/>
      <c r="E622" s="203" t="e">
        <f t="shared" si="9"/>
        <v>#DIV/0!</v>
      </c>
      <c r="G622"/>
    </row>
    <row r="623" spans="1:7">
      <c r="A623" s="190">
        <v>2080303</v>
      </c>
      <c r="B623" s="190" t="s">
        <v>865</v>
      </c>
      <c r="C623" s="198"/>
      <c r="D623" s="110"/>
      <c r="E623" s="203" t="e">
        <f t="shared" si="9"/>
        <v>#DIV/0!</v>
      </c>
      <c r="G623"/>
    </row>
    <row r="624" spans="1:7">
      <c r="A624" s="190">
        <v>2080304</v>
      </c>
      <c r="B624" s="190" t="s">
        <v>866</v>
      </c>
      <c r="C624" s="198"/>
      <c r="D624" s="110"/>
      <c r="E624" s="203" t="e">
        <f t="shared" si="9"/>
        <v>#DIV/0!</v>
      </c>
      <c r="G624"/>
    </row>
    <row r="625" spans="1:7">
      <c r="A625" s="190">
        <v>2080305</v>
      </c>
      <c r="B625" s="190" t="s">
        <v>867</v>
      </c>
      <c r="C625" s="198"/>
      <c r="D625" s="110"/>
      <c r="E625" s="203" t="e">
        <f t="shared" si="9"/>
        <v>#DIV/0!</v>
      </c>
      <c r="G625"/>
    </row>
    <row r="626" spans="1:7">
      <c r="A626" s="190">
        <v>2080308</v>
      </c>
      <c r="B626" s="190" t="s">
        <v>868</v>
      </c>
      <c r="C626" s="198"/>
      <c r="D626" s="110"/>
      <c r="E626" s="203" t="e">
        <f t="shared" si="9"/>
        <v>#DIV/0!</v>
      </c>
      <c r="G626"/>
    </row>
    <row r="627" spans="1:7">
      <c r="A627" s="190">
        <v>2080399</v>
      </c>
      <c r="B627" s="190" t="s">
        <v>869</v>
      </c>
      <c r="C627" s="198"/>
      <c r="D627" s="110"/>
      <c r="E627" s="203" t="e">
        <f t="shared" si="9"/>
        <v>#DIV/0!</v>
      </c>
      <c r="G627"/>
    </row>
    <row r="628" spans="1:7">
      <c r="A628" s="190">
        <v>20804</v>
      </c>
      <c r="B628" s="191" t="s">
        <v>870</v>
      </c>
      <c r="C628" s="198"/>
      <c r="D628" s="110"/>
      <c r="E628" s="203" t="e">
        <f t="shared" si="9"/>
        <v>#DIV/0!</v>
      </c>
      <c r="G628"/>
    </row>
    <row r="629" spans="1:7">
      <c r="A629" s="190">
        <v>2080402</v>
      </c>
      <c r="B629" s="190" t="s">
        <v>871</v>
      </c>
      <c r="C629" s="198"/>
      <c r="D629" s="110"/>
      <c r="E629" s="203" t="e">
        <f t="shared" si="9"/>
        <v>#DIV/0!</v>
      </c>
      <c r="G629"/>
    </row>
    <row r="630" spans="1:7">
      <c r="A630" s="190">
        <v>20805</v>
      </c>
      <c r="B630" s="191" t="s">
        <v>1715</v>
      </c>
      <c r="C630" s="198">
        <v>18</v>
      </c>
      <c r="D630" s="110">
        <v>20</v>
      </c>
      <c r="E630" s="203">
        <f t="shared" si="9"/>
        <v>90</v>
      </c>
      <c r="F630" s="200"/>
    </row>
    <row r="631" spans="1:7">
      <c r="A631" s="190">
        <v>2080501</v>
      </c>
      <c r="B631" s="190" t="s">
        <v>872</v>
      </c>
      <c r="C631" s="198"/>
      <c r="D631" s="110"/>
      <c r="E631" s="203" t="e">
        <f t="shared" si="9"/>
        <v>#DIV/0!</v>
      </c>
      <c r="G631"/>
    </row>
    <row r="632" spans="1:7">
      <c r="A632" s="190">
        <v>2080502</v>
      </c>
      <c r="B632" s="190" t="s">
        <v>873</v>
      </c>
      <c r="C632" s="198"/>
      <c r="D632" s="110"/>
      <c r="E632" s="203" t="e">
        <f t="shared" si="9"/>
        <v>#DIV/0!</v>
      </c>
      <c r="G632"/>
    </row>
    <row r="633" spans="1:7">
      <c r="A633" s="190">
        <v>2080503</v>
      </c>
      <c r="B633" s="190" t="s">
        <v>874</v>
      </c>
      <c r="C633" s="198"/>
      <c r="D633" s="110"/>
      <c r="E633" s="203" t="e">
        <f t="shared" si="9"/>
        <v>#DIV/0!</v>
      </c>
      <c r="G633"/>
    </row>
    <row r="634" spans="1:7">
      <c r="A634" s="190">
        <v>2080504</v>
      </c>
      <c r="B634" s="190" t="s">
        <v>875</v>
      </c>
      <c r="C634" s="198"/>
      <c r="D634" s="110"/>
      <c r="E634" s="203" t="e">
        <f t="shared" si="9"/>
        <v>#DIV/0!</v>
      </c>
      <c r="G634"/>
    </row>
    <row r="635" spans="1:7">
      <c r="A635" s="190">
        <v>2080505</v>
      </c>
      <c r="B635" s="190" t="s">
        <v>876</v>
      </c>
      <c r="C635" s="198"/>
      <c r="D635" s="110"/>
      <c r="E635" s="203" t="e">
        <f t="shared" si="9"/>
        <v>#DIV/0!</v>
      </c>
      <c r="G635"/>
    </row>
    <row r="636" spans="1:7">
      <c r="A636" s="190">
        <v>2080506</v>
      </c>
      <c r="B636" s="190" t="s">
        <v>877</v>
      </c>
      <c r="C636" s="198"/>
      <c r="D636" s="110"/>
      <c r="E636" s="203" t="e">
        <f t="shared" si="9"/>
        <v>#DIV/0!</v>
      </c>
      <c r="G636"/>
    </row>
    <row r="637" spans="1:7">
      <c r="A637" s="190">
        <v>2080507</v>
      </c>
      <c r="B637" s="190" t="s">
        <v>878</v>
      </c>
      <c r="C637" s="198"/>
      <c r="D637" s="110"/>
      <c r="E637" s="203" t="e">
        <f t="shared" si="9"/>
        <v>#DIV/0!</v>
      </c>
      <c r="G637"/>
    </row>
    <row r="638" spans="1:7">
      <c r="A638" s="190">
        <v>2080599</v>
      </c>
      <c r="B638" s="190" t="s">
        <v>879</v>
      </c>
      <c r="C638" s="198">
        <v>18</v>
      </c>
      <c r="D638" s="110">
        <v>20</v>
      </c>
      <c r="E638" s="203">
        <f t="shared" si="9"/>
        <v>90</v>
      </c>
      <c r="F638" s="200"/>
    </row>
    <row r="639" spans="1:7">
      <c r="A639" s="190">
        <v>20806</v>
      </c>
      <c r="B639" s="191" t="s">
        <v>880</v>
      </c>
      <c r="C639" s="198"/>
      <c r="D639" s="110"/>
      <c r="E639" s="203" t="e">
        <f t="shared" si="9"/>
        <v>#DIV/0!</v>
      </c>
      <c r="G639"/>
    </row>
    <row r="640" spans="1:7">
      <c r="A640" s="190">
        <v>2080601</v>
      </c>
      <c r="B640" s="190" t="s">
        <v>881</v>
      </c>
      <c r="C640" s="198"/>
      <c r="D640" s="110"/>
      <c r="E640" s="203" t="e">
        <f t="shared" si="9"/>
        <v>#DIV/0!</v>
      </c>
      <c r="G640"/>
    </row>
    <row r="641" spans="1:7">
      <c r="A641" s="190">
        <v>2080602</v>
      </c>
      <c r="B641" s="190" t="s">
        <v>882</v>
      </c>
      <c r="C641" s="198"/>
      <c r="D641" s="110"/>
      <c r="E641" s="203" t="e">
        <f t="shared" si="9"/>
        <v>#DIV/0!</v>
      </c>
      <c r="G641"/>
    </row>
    <row r="642" spans="1:7">
      <c r="A642" s="190">
        <v>2080699</v>
      </c>
      <c r="B642" s="190" t="s">
        <v>883</v>
      </c>
      <c r="C642" s="198"/>
      <c r="D642" s="110"/>
      <c r="E642" s="203" t="e">
        <f t="shared" si="9"/>
        <v>#DIV/0!</v>
      </c>
      <c r="G642"/>
    </row>
    <row r="643" spans="1:7">
      <c r="A643" s="190">
        <v>20807</v>
      </c>
      <c r="B643" s="191" t="s">
        <v>1716</v>
      </c>
      <c r="C643" s="198">
        <v>375</v>
      </c>
      <c r="D643" s="110">
        <v>550</v>
      </c>
      <c r="E643" s="203">
        <f t="shared" si="9"/>
        <v>68.180000000000007</v>
      </c>
      <c r="F643" s="200"/>
    </row>
    <row r="644" spans="1:7">
      <c r="A644" s="190">
        <v>2080701</v>
      </c>
      <c r="B644" s="190" t="s">
        <v>884</v>
      </c>
      <c r="C644" s="198"/>
      <c r="D644" s="110"/>
      <c r="E644" s="203" t="e">
        <f t="shared" si="9"/>
        <v>#DIV/0!</v>
      </c>
      <c r="G644"/>
    </row>
    <row r="645" spans="1:7">
      <c r="A645" s="190">
        <v>2080702</v>
      </c>
      <c r="B645" s="190" t="s">
        <v>885</v>
      </c>
      <c r="C645" s="198"/>
      <c r="D645" s="110"/>
      <c r="E645" s="203" t="e">
        <f t="shared" si="9"/>
        <v>#DIV/0!</v>
      </c>
      <c r="G645"/>
    </row>
    <row r="646" spans="1:7">
      <c r="A646" s="190">
        <v>2080704</v>
      </c>
      <c r="B646" s="190" t="s">
        <v>886</v>
      </c>
      <c r="C646" s="198"/>
      <c r="D646" s="110"/>
      <c r="E646" s="203" t="e">
        <f t="shared" ref="E646:E709" si="10">C646/D646*100</f>
        <v>#DIV/0!</v>
      </c>
      <c r="G646"/>
    </row>
    <row r="647" spans="1:7">
      <c r="A647" s="190">
        <v>2080705</v>
      </c>
      <c r="B647" s="190" t="s">
        <v>887</v>
      </c>
      <c r="C647" s="198"/>
      <c r="D647" s="110"/>
      <c r="E647" s="203" t="e">
        <f t="shared" si="10"/>
        <v>#DIV/0!</v>
      </c>
      <c r="G647"/>
    </row>
    <row r="648" spans="1:7">
      <c r="A648" s="190">
        <v>2080709</v>
      </c>
      <c r="B648" s="190" t="s">
        <v>888</v>
      </c>
      <c r="C648" s="198"/>
      <c r="D648" s="110"/>
      <c r="E648" s="203" t="e">
        <f t="shared" si="10"/>
        <v>#DIV/0!</v>
      </c>
      <c r="G648"/>
    </row>
    <row r="649" spans="1:7">
      <c r="A649" s="190">
        <v>2080710</v>
      </c>
      <c r="B649" s="190" t="s">
        <v>889</v>
      </c>
      <c r="C649" s="198"/>
      <c r="D649" s="110"/>
      <c r="E649" s="203" t="e">
        <f t="shared" si="10"/>
        <v>#DIV/0!</v>
      </c>
      <c r="G649"/>
    </row>
    <row r="650" spans="1:7">
      <c r="A650" s="190">
        <v>2080711</v>
      </c>
      <c r="B650" s="190" t="s">
        <v>890</v>
      </c>
      <c r="C650" s="198"/>
      <c r="D650" s="110"/>
      <c r="E650" s="203" t="e">
        <f t="shared" si="10"/>
        <v>#DIV/0!</v>
      </c>
      <c r="G650"/>
    </row>
    <row r="651" spans="1:7">
      <c r="A651" s="190">
        <v>2080712</v>
      </c>
      <c r="B651" s="190" t="s">
        <v>891</v>
      </c>
      <c r="C651" s="198"/>
      <c r="D651" s="110"/>
      <c r="E651" s="203" t="e">
        <f t="shared" si="10"/>
        <v>#DIV/0!</v>
      </c>
      <c r="G651"/>
    </row>
    <row r="652" spans="1:7">
      <c r="A652" s="190">
        <v>2080713</v>
      </c>
      <c r="B652" s="190" t="s">
        <v>892</v>
      </c>
      <c r="C652" s="198"/>
      <c r="D652" s="110"/>
      <c r="E652" s="203" t="e">
        <f t="shared" si="10"/>
        <v>#DIV/0!</v>
      </c>
      <c r="G652"/>
    </row>
    <row r="653" spans="1:7">
      <c r="A653" s="190">
        <v>2080799</v>
      </c>
      <c r="B653" s="190" t="s">
        <v>893</v>
      </c>
      <c r="C653" s="198">
        <v>375</v>
      </c>
      <c r="D653" s="110">
        <v>550</v>
      </c>
      <c r="E653" s="203">
        <f t="shared" si="10"/>
        <v>68.180000000000007</v>
      </c>
      <c r="F653" s="200"/>
    </row>
    <row r="654" spans="1:7">
      <c r="A654" s="190">
        <v>20808</v>
      </c>
      <c r="B654" s="191" t="s">
        <v>1717</v>
      </c>
      <c r="C654" s="198">
        <v>944</v>
      </c>
      <c r="D654" s="110">
        <v>1460</v>
      </c>
      <c r="E654" s="203">
        <f t="shared" si="10"/>
        <v>64.66</v>
      </c>
      <c r="F654" s="200"/>
    </row>
    <row r="655" spans="1:7">
      <c r="A655" s="190">
        <v>2080801</v>
      </c>
      <c r="B655" s="190" t="s">
        <v>894</v>
      </c>
      <c r="C655" s="198"/>
      <c r="D655" s="110"/>
      <c r="E655" s="203" t="e">
        <f t="shared" si="10"/>
        <v>#DIV/0!</v>
      </c>
      <c r="G655"/>
    </row>
    <row r="656" spans="1:7">
      <c r="A656" s="190">
        <v>2080802</v>
      </c>
      <c r="B656" s="190" t="s">
        <v>895</v>
      </c>
      <c r="C656" s="198"/>
      <c r="D656" s="110"/>
      <c r="E656" s="203" t="e">
        <f t="shared" si="10"/>
        <v>#DIV/0!</v>
      </c>
      <c r="G656"/>
    </row>
    <row r="657" spans="1:7">
      <c r="A657" s="190">
        <v>2080803</v>
      </c>
      <c r="B657" s="190" t="s">
        <v>896</v>
      </c>
      <c r="C657" s="198"/>
      <c r="D657" s="110"/>
      <c r="E657" s="203" t="e">
        <f t="shared" si="10"/>
        <v>#DIV/0!</v>
      </c>
      <c r="G657"/>
    </row>
    <row r="658" spans="1:7">
      <c r="A658" s="190">
        <v>2080804</v>
      </c>
      <c r="B658" s="190" t="s">
        <v>897</v>
      </c>
      <c r="C658" s="198"/>
      <c r="D658" s="110"/>
      <c r="E658" s="203" t="e">
        <f t="shared" si="10"/>
        <v>#DIV/0!</v>
      </c>
      <c r="G658"/>
    </row>
    <row r="659" spans="1:7">
      <c r="A659" s="190">
        <v>2080805</v>
      </c>
      <c r="B659" s="190" t="s">
        <v>898</v>
      </c>
      <c r="C659" s="198"/>
      <c r="D659" s="110"/>
      <c r="E659" s="203" t="e">
        <f t="shared" si="10"/>
        <v>#DIV/0!</v>
      </c>
      <c r="G659"/>
    </row>
    <row r="660" spans="1:7">
      <c r="A660" s="190">
        <v>2080806</v>
      </c>
      <c r="B660" s="190" t="s">
        <v>899</v>
      </c>
      <c r="C660" s="198"/>
      <c r="D660" s="110"/>
      <c r="E660" s="203" t="e">
        <f t="shared" si="10"/>
        <v>#DIV/0!</v>
      </c>
      <c r="G660"/>
    </row>
    <row r="661" spans="1:7">
      <c r="A661" s="190">
        <v>2080899</v>
      </c>
      <c r="B661" s="190" t="s">
        <v>900</v>
      </c>
      <c r="C661" s="198">
        <v>944</v>
      </c>
      <c r="D661" s="110">
        <v>1460</v>
      </c>
      <c r="E661" s="203">
        <f t="shared" si="10"/>
        <v>64.66</v>
      </c>
      <c r="F661" s="200"/>
    </row>
    <row r="662" spans="1:7">
      <c r="A662" s="190">
        <v>20809</v>
      </c>
      <c r="B662" s="191" t="s">
        <v>1718</v>
      </c>
      <c r="C662" s="198">
        <v>405</v>
      </c>
      <c r="D662" s="110">
        <v>340</v>
      </c>
      <c r="E662" s="203">
        <f t="shared" si="10"/>
        <v>119.12</v>
      </c>
      <c r="F662" s="200"/>
    </row>
    <row r="663" spans="1:7">
      <c r="A663" s="190">
        <v>2080901</v>
      </c>
      <c r="B663" s="190" t="s">
        <v>901</v>
      </c>
      <c r="C663" s="198">
        <v>405</v>
      </c>
      <c r="D663" s="110">
        <v>340</v>
      </c>
      <c r="E663" s="203">
        <f t="shared" si="10"/>
        <v>119.12</v>
      </c>
      <c r="F663" s="200"/>
    </row>
    <row r="664" spans="1:7">
      <c r="A664" s="190">
        <v>2080902</v>
      </c>
      <c r="B664" s="190" t="s">
        <v>902</v>
      </c>
      <c r="C664" s="198"/>
      <c r="D664" s="110"/>
      <c r="E664" s="203" t="e">
        <f t="shared" si="10"/>
        <v>#DIV/0!</v>
      </c>
      <c r="G664"/>
    </row>
    <row r="665" spans="1:7">
      <c r="A665" s="190">
        <v>2080903</v>
      </c>
      <c r="B665" s="190" t="s">
        <v>903</v>
      </c>
      <c r="C665" s="198"/>
      <c r="D665" s="110"/>
      <c r="E665" s="203" t="e">
        <f t="shared" si="10"/>
        <v>#DIV/0!</v>
      </c>
      <c r="G665"/>
    </row>
    <row r="666" spans="1:7">
      <c r="A666" s="190">
        <v>2080904</v>
      </c>
      <c r="B666" s="190" t="s">
        <v>904</v>
      </c>
      <c r="C666" s="198"/>
      <c r="D666" s="110"/>
      <c r="E666" s="203" t="e">
        <f t="shared" si="10"/>
        <v>#DIV/0!</v>
      </c>
      <c r="G666"/>
    </row>
    <row r="667" spans="1:7">
      <c r="A667" s="190">
        <v>2080999</v>
      </c>
      <c r="B667" s="190" t="s">
        <v>905</v>
      </c>
      <c r="C667" s="198"/>
      <c r="D667" s="110"/>
      <c r="E667" s="203" t="e">
        <f t="shared" si="10"/>
        <v>#DIV/0!</v>
      </c>
      <c r="G667"/>
    </row>
    <row r="668" spans="1:7">
      <c r="A668" s="190">
        <v>20810</v>
      </c>
      <c r="B668" s="191" t="s">
        <v>1719</v>
      </c>
      <c r="C668" s="198">
        <v>1140</v>
      </c>
      <c r="D668" s="110">
        <v>610</v>
      </c>
      <c r="E668" s="203">
        <f t="shared" si="10"/>
        <v>186.89</v>
      </c>
      <c r="F668" s="200"/>
    </row>
    <row r="669" spans="1:7">
      <c r="A669" s="190">
        <v>2081001</v>
      </c>
      <c r="B669" s="190" t="s">
        <v>906</v>
      </c>
      <c r="C669" s="198">
        <v>82</v>
      </c>
      <c r="D669" s="110">
        <v>56</v>
      </c>
      <c r="E669" s="203">
        <f t="shared" si="10"/>
        <v>146.43</v>
      </c>
      <c r="F669" s="200"/>
    </row>
    <row r="670" spans="1:7">
      <c r="A670" s="190">
        <v>2081002</v>
      </c>
      <c r="B670" s="190" t="s">
        <v>907</v>
      </c>
      <c r="C670" s="198">
        <v>739</v>
      </c>
      <c r="D670" s="110">
        <v>256</v>
      </c>
      <c r="E670" s="203">
        <f t="shared" si="10"/>
        <v>288.67</v>
      </c>
      <c r="F670" s="200"/>
    </row>
    <row r="671" spans="1:7">
      <c r="A671" s="190">
        <v>2081003</v>
      </c>
      <c r="B671" s="190" t="s">
        <v>908</v>
      </c>
      <c r="C671" s="198"/>
      <c r="D671" s="110"/>
      <c r="E671" s="203" t="e">
        <f t="shared" si="10"/>
        <v>#DIV/0!</v>
      </c>
      <c r="G671"/>
    </row>
    <row r="672" spans="1:7">
      <c r="A672" s="190">
        <v>2081004</v>
      </c>
      <c r="B672" s="190" t="s">
        <v>909</v>
      </c>
      <c r="C672" s="198">
        <v>269</v>
      </c>
      <c r="D672" s="110">
        <v>250</v>
      </c>
      <c r="E672" s="203">
        <f t="shared" si="10"/>
        <v>107.6</v>
      </c>
      <c r="F672" s="200"/>
    </row>
    <row r="673" spans="1:7">
      <c r="A673" s="190">
        <v>2081005</v>
      </c>
      <c r="B673" s="190" t="s">
        <v>910</v>
      </c>
      <c r="C673" s="198">
        <v>50</v>
      </c>
      <c r="D673" s="110">
        <v>48</v>
      </c>
      <c r="E673" s="203">
        <f t="shared" si="10"/>
        <v>104.17</v>
      </c>
      <c r="F673" s="200"/>
    </row>
    <row r="674" spans="1:7">
      <c r="A674" s="190">
        <v>2081099</v>
      </c>
      <c r="B674" s="190" t="s">
        <v>911</v>
      </c>
      <c r="C674" s="198"/>
      <c r="D674" s="110"/>
      <c r="E674" s="203" t="e">
        <f t="shared" si="10"/>
        <v>#DIV/0!</v>
      </c>
      <c r="G674"/>
    </row>
    <row r="675" spans="1:7">
      <c r="A675" s="190">
        <v>20811</v>
      </c>
      <c r="B675" s="191" t="s">
        <v>1720</v>
      </c>
      <c r="C675" s="198">
        <v>958</v>
      </c>
      <c r="D675" s="110">
        <v>1036</v>
      </c>
      <c r="E675" s="203">
        <f t="shared" si="10"/>
        <v>92.47</v>
      </c>
      <c r="F675" s="200"/>
    </row>
    <row r="676" spans="1:7">
      <c r="A676" s="190">
        <v>2081101</v>
      </c>
      <c r="B676" s="190" t="s">
        <v>475</v>
      </c>
      <c r="C676" s="198">
        <v>115</v>
      </c>
      <c r="D676" s="110">
        <v>103</v>
      </c>
      <c r="E676" s="203">
        <f t="shared" si="10"/>
        <v>111.65</v>
      </c>
      <c r="F676" s="200"/>
    </row>
    <row r="677" spans="1:7">
      <c r="A677" s="190">
        <v>2081102</v>
      </c>
      <c r="B677" s="190" t="s">
        <v>476</v>
      </c>
      <c r="C677" s="198">
        <v>83</v>
      </c>
      <c r="D677" s="110">
        <v>89</v>
      </c>
      <c r="E677" s="203">
        <f t="shared" si="10"/>
        <v>93.26</v>
      </c>
      <c r="F677" s="200"/>
    </row>
    <row r="678" spans="1:7">
      <c r="A678" s="190">
        <v>2081103</v>
      </c>
      <c r="B678" s="190" t="s">
        <v>477</v>
      </c>
      <c r="C678" s="198"/>
      <c r="D678" s="110"/>
      <c r="E678" s="203" t="e">
        <f t="shared" si="10"/>
        <v>#DIV/0!</v>
      </c>
      <c r="G678"/>
    </row>
    <row r="679" spans="1:7">
      <c r="A679" s="190">
        <v>2081104</v>
      </c>
      <c r="B679" s="190" t="s">
        <v>912</v>
      </c>
      <c r="C679" s="198">
        <v>59</v>
      </c>
      <c r="D679" s="110">
        <v>45</v>
      </c>
      <c r="E679" s="203">
        <f t="shared" si="10"/>
        <v>131.11000000000001</v>
      </c>
      <c r="F679" s="200"/>
    </row>
    <row r="680" spans="1:7">
      <c r="A680" s="190">
        <v>2081105</v>
      </c>
      <c r="B680" s="190" t="s">
        <v>913</v>
      </c>
      <c r="C680" s="198">
        <v>20</v>
      </c>
      <c r="D680" s="110">
        <v>10</v>
      </c>
      <c r="E680" s="203">
        <f t="shared" si="10"/>
        <v>200</v>
      </c>
      <c r="F680" s="200"/>
    </row>
    <row r="681" spans="1:7">
      <c r="A681" s="190">
        <v>2081106</v>
      </c>
      <c r="B681" s="190" t="s">
        <v>914</v>
      </c>
      <c r="C681" s="198"/>
      <c r="D681" s="110"/>
      <c r="E681" s="203" t="e">
        <f t="shared" si="10"/>
        <v>#DIV/0!</v>
      </c>
      <c r="G681"/>
    </row>
    <row r="682" spans="1:7">
      <c r="A682" s="190">
        <v>2081199</v>
      </c>
      <c r="B682" s="190" t="s">
        <v>915</v>
      </c>
      <c r="C682" s="198">
        <v>681</v>
      </c>
      <c r="D682" s="110">
        <v>789</v>
      </c>
      <c r="E682" s="203">
        <f t="shared" si="10"/>
        <v>86.31</v>
      </c>
      <c r="F682" s="200"/>
    </row>
    <row r="683" spans="1:7">
      <c r="A683" s="190">
        <v>20815</v>
      </c>
      <c r="B683" s="191" t="s">
        <v>1721</v>
      </c>
      <c r="C683" s="198">
        <v>58</v>
      </c>
      <c r="D683" s="110">
        <v>69</v>
      </c>
      <c r="E683" s="203">
        <f t="shared" si="10"/>
        <v>84.06</v>
      </c>
      <c r="F683" s="200"/>
    </row>
    <row r="684" spans="1:7">
      <c r="A684" s="190">
        <v>2081501</v>
      </c>
      <c r="B684" s="190" t="s">
        <v>916</v>
      </c>
      <c r="C684" s="198"/>
      <c r="D684" s="110"/>
      <c r="E684" s="203" t="e">
        <f t="shared" si="10"/>
        <v>#DIV/0!</v>
      </c>
      <c r="G684"/>
    </row>
    <row r="685" spans="1:7">
      <c r="A685" s="190">
        <v>2081502</v>
      </c>
      <c r="B685" s="190" t="s">
        <v>917</v>
      </c>
      <c r="C685" s="198"/>
      <c r="D685" s="110"/>
      <c r="E685" s="203" t="e">
        <f t="shared" si="10"/>
        <v>#DIV/0!</v>
      </c>
      <c r="G685"/>
    </row>
    <row r="686" spans="1:7">
      <c r="A686" s="190">
        <v>2081503</v>
      </c>
      <c r="B686" s="190" t="s">
        <v>918</v>
      </c>
      <c r="C686" s="198"/>
      <c r="D686" s="110"/>
      <c r="E686" s="203" t="e">
        <f t="shared" si="10"/>
        <v>#DIV/0!</v>
      </c>
      <c r="G686"/>
    </row>
    <row r="687" spans="1:7">
      <c r="A687" s="190">
        <v>2081599</v>
      </c>
      <c r="B687" s="190" t="s">
        <v>919</v>
      </c>
      <c r="C687" s="198">
        <v>58</v>
      </c>
      <c r="D687" s="110">
        <v>69</v>
      </c>
      <c r="E687" s="203">
        <f t="shared" si="10"/>
        <v>84.06</v>
      </c>
      <c r="F687" s="200"/>
    </row>
    <row r="688" spans="1:7">
      <c r="A688" s="190">
        <v>20816</v>
      </c>
      <c r="B688" s="191" t="s">
        <v>920</v>
      </c>
      <c r="C688" s="198"/>
      <c r="D688" s="110"/>
      <c r="E688" s="203" t="e">
        <f t="shared" si="10"/>
        <v>#DIV/0!</v>
      </c>
      <c r="G688"/>
    </row>
    <row r="689" spans="1:7">
      <c r="A689" s="190">
        <v>2081601</v>
      </c>
      <c r="B689" s="190" t="s">
        <v>475</v>
      </c>
      <c r="C689" s="198"/>
      <c r="D689" s="110"/>
      <c r="E689" s="203" t="e">
        <f t="shared" si="10"/>
        <v>#DIV/0!</v>
      </c>
      <c r="G689"/>
    </row>
    <row r="690" spans="1:7">
      <c r="A690" s="190">
        <v>2081602</v>
      </c>
      <c r="B690" s="190" t="s">
        <v>476</v>
      </c>
      <c r="C690" s="198"/>
      <c r="D690" s="110"/>
      <c r="E690" s="203" t="e">
        <f t="shared" si="10"/>
        <v>#DIV/0!</v>
      </c>
      <c r="G690"/>
    </row>
    <row r="691" spans="1:7">
      <c r="A691" s="190">
        <v>2081603</v>
      </c>
      <c r="B691" s="190" t="s">
        <v>477</v>
      </c>
      <c r="C691" s="198"/>
      <c r="D691" s="110"/>
      <c r="E691" s="203" t="e">
        <f t="shared" si="10"/>
        <v>#DIV/0!</v>
      </c>
      <c r="G691"/>
    </row>
    <row r="692" spans="1:7">
      <c r="A692" s="190">
        <v>2081699</v>
      </c>
      <c r="B692" s="190" t="s">
        <v>921</v>
      </c>
      <c r="C692" s="198"/>
      <c r="D692" s="110"/>
      <c r="E692" s="203" t="e">
        <f t="shared" si="10"/>
        <v>#DIV/0!</v>
      </c>
      <c r="G692"/>
    </row>
    <row r="693" spans="1:7">
      <c r="A693" s="190">
        <v>20819</v>
      </c>
      <c r="B693" s="191" t="s">
        <v>1722</v>
      </c>
      <c r="C693" s="198">
        <v>1301</v>
      </c>
      <c r="D693" s="110">
        <v>441</v>
      </c>
      <c r="E693" s="203">
        <f t="shared" si="10"/>
        <v>295.01</v>
      </c>
      <c r="F693" s="200"/>
    </row>
    <row r="694" spans="1:7">
      <c r="A694" s="190">
        <v>2081901</v>
      </c>
      <c r="B694" s="190" t="s">
        <v>922</v>
      </c>
      <c r="C694" s="198">
        <v>89</v>
      </c>
      <c r="D694" s="110">
        <v>85</v>
      </c>
      <c r="E694" s="203">
        <f t="shared" si="10"/>
        <v>104.71</v>
      </c>
      <c r="F694" s="200"/>
    </row>
    <row r="695" spans="1:7">
      <c r="A695" s="190">
        <v>2081902</v>
      </c>
      <c r="B695" s="190" t="s">
        <v>923</v>
      </c>
      <c r="C695" s="198">
        <v>1212</v>
      </c>
      <c r="D695" s="110">
        <v>356</v>
      </c>
      <c r="E695" s="203">
        <f t="shared" si="10"/>
        <v>340.45</v>
      </c>
      <c r="F695" s="200"/>
    </row>
    <row r="696" spans="1:7">
      <c r="A696" s="190">
        <v>20820</v>
      </c>
      <c r="B696" s="191" t="s">
        <v>1723</v>
      </c>
      <c r="C696" s="198">
        <v>259</v>
      </c>
      <c r="D696" s="110">
        <v>204</v>
      </c>
      <c r="E696" s="203">
        <f t="shared" si="10"/>
        <v>126.96</v>
      </c>
      <c r="F696" s="200"/>
    </row>
    <row r="697" spans="1:7">
      <c r="A697" s="190">
        <v>2082001</v>
      </c>
      <c r="B697" s="190" t="s">
        <v>924</v>
      </c>
      <c r="C697" s="198">
        <v>259</v>
      </c>
      <c r="D697" s="110">
        <v>180</v>
      </c>
      <c r="E697" s="203">
        <f t="shared" si="10"/>
        <v>143.88999999999999</v>
      </c>
      <c r="F697" s="200"/>
    </row>
    <row r="698" spans="1:7">
      <c r="A698" s="190">
        <v>2082002</v>
      </c>
      <c r="B698" s="190" t="s">
        <v>925</v>
      </c>
      <c r="C698" s="198"/>
      <c r="D698" s="110">
        <v>24</v>
      </c>
      <c r="E698" s="203">
        <f t="shared" si="10"/>
        <v>0</v>
      </c>
      <c r="G698"/>
    </row>
    <row r="699" spans="1:7">
      <c r="A699" s="190">
        <v>20821</v>
      </c>
      <c r="B699" s="191" t="s">
        <v>1724</v>
      </c>
      <c r="C699" s="198">
        <v>1060</v>
      </c>
      <c r="D699" s="110">
        <v>1206</v>
      </c>
      <c r="E699" s="203">
        <f t="shared" si="10"/>
        <v>87.89</v>
      </c>
      <c r="F699" s="200"/>
    </row>
    <row r="700" spans="1:7">
      <c r="A700" s="190">
        <v>2082101</v>
      </c>
      <c r="B700" s="190" t="s">
        <v>926</v>
      </c>
      <c r="C700" s="198">
        <v>11</v>
      </c>
      <c r="D700" s="110">
        <v>6</v>
      </c>
      <c r="E700" s="203">
        <f t="shared" si="10"/>
        <v>183.33</v>
      </c>
      <c r="F700" s="200"/>
    </row>
    <row r="701" spans="1:7">
      <c r="A701" s="190">
        <v>2082102</v>
      </c>
      <c r="B701" s="190" t="s">
        <v>927</v>
      </c>
      <c r="C701" s="198">
        <v>1049</v>
      </c>
      <c r="D701" s="110">
        <v>1200</v>
      </c>
      <c r="E701" s="203">
        <f t="shared" si="10"/>
        <v>87.42</v>
      </c>
      <c r="F701" s="200"/>
    </row>
    <row r="702" spans="1:7">
      <c r="A702" s="190">
        <v>20824</v>
      </c>
      <c r="B702" s="192" t="s">
        <v>928</v>
      </c>
      <c r="C702" s="198"/>
      <c r="D702" s="110"/>
      <c r="E702" s="203" t="e">
        <f t="shared" si="10"/>
        <v>#DIV/0!</v>
      </c>
      <c r="G702"/>
    </row>
    <row r="703" spans="1:7">
      <c r="A703" s="190">
        <v>2082401</v>
      </c>
      <c r="B703" s="193" t="s">
        <v>929</v>
      </c>
      <c r="C703" s="198"/>
      <c r="D703" s="110"/>
      <c r="E703" s="203" t="e">
        <f t="shared" si="10"/>
        <v>#DIV/0!</v>
      </c>
      <c r="G703"/>
    </row>
    <row r="704" spans="1:7">
      <c r="A704" s="190">
        <v>2082402</v>
      </c>
      <c r="B704" s="193" t="s">
        <v>930</v>
      </c>
      <c r="C704" s="198"/>
      <c r="D704" s="110"/>
      <c r="E704" s="203" t="e">
        <f t="shared" si="10"/>
        <v>#DIV/0!</v>
      </c>
      <c r="G704"/>
    </row>
    <row r="705" spans="1:7">
      <c r="A705" s="190">
        <v>20825</v>
      </c>
      <c r="B705" s="192" t="s">
        <v>1725</v>
      </c>
      <c r="C705" s="198">
        <v>31</v>
      </c>
      <c r="D705" s="110">
        <v>10</v>
      </c>
      <c r="E705" s="203">
        <f t="shared" si="10"/>
        <v>310</v>
      </c>
      <c r="F705" s="200"/>
    </row>
    <row r="706" spans="1:7">
      <c r="A706" s="190">
        <v>2082501</v>
      </c>
      <c r="B706" s="193" t="s">
        <v>931</v>
      </c>
      <c r="C706" s="198"/>
      <c r="D706" s="110"/>
      <c r="E706" s="203" t="e">
        <f t="shared" si="10"/>
        <v>#DIV/0!</v>
      </c>
      <c r="G706"/>
    </row>
    <row r="707" spans="1:7">
      <c r="A707" s="190">
        <v>2082502</v>
      </c>
      <c r="B707" s="193" t="s">
        <v>932</v>
      </c>
      <c r="C707" s="198">
        <v>31</v>
      </c>
      <c r="D707" s="110">
        <v>10</v>
      </c>
      <c r="E707" s="203">
        <f t="shared" si="10"/>
        <v>310</v>
      </c>
      <c r="F707" s="200"/>
    </row>
    <row r="708" spans="1:7">
      <c r="A708" s="190">
        <v>20826</v>
      </c>
      <c r="B708" s="192" t="s">
        <v>933</v>
      </c>
      <c r="C708" s="198">
        <v>6305</v>
      </c>
      <c r="D708" s="110">
        <v>6500</v>
      </c>
      <c r="E708" s="203">
        <f t="shared" si="10"/>
        <v>97</v>
      </c>
      <c r="F708" s="200"/>
    </row>
    <row r="709" spans="1:7">
      <c r="A709" s="190">
        <v>2082602</v>
      </c>
      <c r="B709" s="193" t="s">
        <v>934</v>
      </c>
      <c r="C709" s="198">
        <v>6305</v>
      </c>
      <c r="D709" s="110">
        <v>6500</v>
      </c>
      <c r="E709" s="203">
        <f t="shared" si="10"/>
        <v>97</v>
      </c>
      <c r="F709" s="200"/>
    </row>
    <row r="710" spans="1:7">
      <c r="A710" s="190">
        <v>20899</v>
      </c>
      <c r="B710" s="191" t="s">
        <v>1726</v>
      </c>
      <c r="C710" s="198">
        <v>33</v>
      </c>
      <c r="D710" s="110">
        <v>22</v>
      </c>
      <c r="E710" s="203">
        <f t="shared" ref="E710:E773" si="11">C710/D710*100</f>
        <v>150</v>
      </c>
      <c r="F710" s="200"/>
    </row>
    <row r="711" spans="1:7">
      <c r="A711" s="190">
        <v>2089901</v>
      </c>
      <c r="B711" s="190" t="s">
        <v>935</v>
      </c>
      <c r="C711" s="198">
        <v>33</v>
      </c>
      <c r="D711" s="110">
        <v>22</v>
      </c>
      <c r="E711" s="203">
        <f t="shared" si="11"/>
        <v>150</v>
      </c>
      <c r="F711" s="200"/>
    </row>
    <row r="712" spans="1:7">
      <c r="A712" s="190">
        <v>210</v>
      </c>
      <c r="B712" s="191" t="s">
        <v>1727</v>
      </c>
      <c r="C712" s="198">
        <f>C713+C718+C731+C735+C760+C764+C774+C776+C778+C780</f>
        <v>14547</v>
      </c>
      <c r="D712" s="110">
        <v>14137</v>
      </c>
      <c r="E712" s="203">
        <f t="shared" si="11"/>
        <v>102.9</v>
      </c>
      <c r="F712" s="200"/>
    </row>
    <row r="713" spans="1:7">
      <c r="A713" s="190">
        <v>21001</v>
      </c>
      <c r="B713" s="191" t="s">
        <v>936</v>
      </c>
      <c r="C713" s="198">
        <v>334</v>
      </c>
      <c r="D713" s="110">
        <v>568</v>
      </c>
      <c r="E713" s="203">
        <f t="shared" si="11"/>
        <v>58.8</v>
      </c>
      <c r="F713" s="200"/>
    </row>
    <row r="714" spans="1:7">
      <c r="A714" s="190">
        <v>2100101</v>
      </c>
      <c r="B714" s="190" t="s">
        <v>475</v>
      </c>
      <c r="C714" s="198">
        <v>334</v>
      </c>
      <c r="D714" s="110">
        <v>568</v>
      </c>
      <c r="E714" s="203">
        <f t="shared" si="11"/>
        <v>58.8</v>
      </c>
      <c r="F714" s="200"/>
    </row>
    <row r="715" spans="1:7">
      <c r="A715" s="190">
        <v>2100102</v>
      </c>
      <c r="B715" s="190" t="s">
        <v>476</v>
      </c>
      <c r="C715" s="198"/>
      <c r="D715" s="110"/>
      <c r="E715" s="203" t="e">
        <f t="shared" si="11"/>
        <v>#DIV/0!</v>
      </c>
      <c r="G715"/>
    </row>
    <row r="716" spans="1:7">
      <c r="A716" s="190">
        <v>2100103</v>
      </c>
      <c r="B716" s="190" t="s">
        <v>477</v>
      </c>
      <c r="C716" s="198"/>
      <c r="D716" s="110"/>
      <c r="E716" s="203" t="e">
        <f t="shared" si="11"/>
        <v>#DIV/0!</v>
      </c>
      <c r="G716"/>
    </row>
    <row r="717" spans="1:7">
      <c r="A717" s="190">
        <v>2100199</v>
      </c>
      <c r="B717" s="190" t="s">
        <v>937</v>
      </c>
      <c r="C717" s="198"/>
      <c r="D717" s="110"/>
      <c r="E717" s="203" t="e">
        <f t="shared" si="11"/>
        <v>#DIV/0!</v>
      </c>
      <c r="G717"/>
    </row>
    <row r="718" spans="1:7">
      <c r="A718" s="190">
        <v>21002</v>
      </c>
      <c r="B718" s="191" t="s">
        <v>938</v>
      </c>
      <c r="C718" s="198">
        <v>3719</v>
      </c>
      <c r="D718" s="110">
        <v>1796</v>
      </c>
      <c r="E718" s="203">
        <f t="shared" si="11"/>
        <v>207.07</v>
      </c>
      <c r="F718" s="200"/>
    </row>
    <row r="719" spans="1:7">
      <c r="A719" s="190">
        <v>2100201</v>
      </c>
      <c r="B719" s="190" t="s">
        <v>939</v>
      </c>
      <c r="C719" s="198">
        <v>888</v>
      </c>
      <c r="D719" s="110">
        <v>781</v>
      </c>
      <c r="E719" s="203">
        <f t="shared" si="11"/>
        <v>113.7</v>
      </c>
      <c r="F719" s="200"/>
    </row>
    <row r="720" spans="1:7">
      <c r="A720" s="190">
        <v>2100202</v>
      </c>
      <c r="B720" s="190" t="s">
        <v>940</v>
      </c>
      <c r="C720" s="198">
        <v>2543</v>
      </c>
      <c r="D720" s="110">
        <v>610</v>
      </c>
      <c r="E720" s="203">
        <f t="shared" si="11"/>
        <v>416.89</v>
      </c>
      <c r="F720" s="200"/>
    </row>
    <row r="721" spans="1:7">
      <c r="A721" s="190">
        <v>2100203</v>
      </c>
      <c r="B721" s="190" t="s">
        <v>941</v>
      </c>
      <c r="C721" s="198"/>
      <c r="D721" s="110"/>
      <c r="E721" s="203" t="e">
        <f t="shared" si="11"/>
        <v>#DIV/0!</v>
      </c>
      <c r="G721"/>
    </row>
    <row r="722" spans="1:7">
      <c r="A722" s="190">
        <v>2100204</v>
      </c>
      <c r="B722" s="190" t="s">
        <v>942</v>
      </c>
      <c r="C722" s="198"/>
      <c r="D722" s="110"/>
      <c r="E722" s="203" t="e">
        <f t="shared" si="11"/>
        <v>#DIV/0!</v>
      </c>
      <c r="G722"/>
    </row>
    <row r="723" spans="1:7">
      <c r="A723" s="190">
        <v>2100205</v>
      </c>
      <c r="B723" s="190" t="s">
        <v>943</v>
      </c>
      <c r="C723" s="198"/>
      <c r="D723" s="110"/>
      <c r="E723" s="203" t="e">
        <f t="shared" si="11"/>
        <v>#DIV/0!</v>
      </c>
      <c r="G723"/>
    </row>
    <row r="724" spans="1:7">
      <c r="A724" s="190">
        <v>2100206</v>
      </c>
      <c r="B724" s="190" t="s">
        <v>944</v>
      </c>
      <c r="C724" s="198"/>
      <c r="D724" s="110"/>
      <c r="E724" s="203" t="e">
        <f t="shared" si="11"/>
        <v>#DIV/0!</v>
      </c>
      <c r="G724"/>
    </row>
    <row r="725" spans="1:7">
      <c r="A725" s="190">
        <v>2100207</v>
      </c>
      <c r="B725" s="190" t="s">
        <v>945</v>
      </c>
      <c r="C725" s="198"/>
      <c r="D725" s="110"/>
      <c r="E725" s="203" t="e">
        <f t="shared" si="11"/>
        <v>#DIV/0!</v>
      </c>
      <c r="G725"/>
    </row>
    <row r="726" spans="1:7">
      <c r="A726" s="190">
        <v>2100208</v>
      </c>
      <c r="B726" s="190" t="s">
        <v>946</v>
      </c>
      <c r="C726" s="198"/>
      <c r="D726" s="110"/>
      <c r="E726" s="203" t="e">
        <f t="shared" si="11"/>
        <v>#DIV/0!</v>
      </c>
      <c r="G726"/>
    </row>
    <row r="727" spans="1:7">
      <c r="A727" s="190">
        <v>2100209</v>
      </c>
      <c r="B727" s="190" t="s">
        <v>947</v>
      </c>
      <c r="C727" s="198"/>
      <c r="D727" s="110"/>
      <c r="E727" s="203" t="e">
        <f t="shared" si="11"/>
        <v>#DIV/0!</v>
      </c>
      <c r="G727"/>
    </row>
    <row r="728" spans="1:7">
      <c r="A728" s="190">
        <v>2100210</v>
      </c>
      <c r="B728" s="190" t="s">
        <v>948</v>
      </c>
      <c r="C728" s="198"/>
      <c r="D728" s="110"/>
      <c r="E728" s="203" t="e">
        <f t="shared" si="11"/>
        <v>#DIV/0!</v>
      </c>
      <c r="G728"/>
    </row>
    <row r="729" spans="1:7">
      <c r="A729" s="190">
        <v>2100211</v>
      </c>
      <c r="B729" s="190" t="s">
        <v>949</v>
      </c>
      <c r="C729" s="198"/>
      <c r="D729" s="110"/>
      <c r="E729" s="203" t="e">
        <f t="shared" si="11"/>
        <v>#DIV/0!</v>
      </c>
      <c r="G729"/>
    </row>
    <row r="730" spans="1:7">
      <c r="A730" s="190">
        <v>2100299</v>
      </c>
      <c r="B730" s="190" t="s">
        <v>950</v>
      </c>
      <c r="C730" s="198">
        <v>288</v>
      </c>
      <c r="D730" s="110">
        <v>405</v>
      </c>
      <c r="E730" s="203">
        <f t="shared" si="11"/>
        <v>71.11</v>
      </c>
      <c r="F730" s="200"/>
    </row>
    <row r="731" spans="1:7">
      <c r="A731" s="190">
        <v>21003</v>
      </c>
      <c r="B731" s="191" t="s">
        <v>951</v>
      </c>
      <c r="C731" s="198">
        <v>2935</v>
      </c>
      <c r="D731" s="110">
        <v>2614</v>
      </c>
      <c r="E731" s="203">
        <f t="shared" si="11"/>
        <v>112.28</v>
      </c>
      <c r="F731" s="200"/>
    </row>
    <row r="732" spans="1:7">
      <c r="A732" s="190">
        <v>2100301</v>
      </c>
      <c r="B732" s="190" t="s">
        <v>952</v>
      </c>
      <c r="C732" s="198"/>
      <c r="D732" s="110"/>
      <c r="E732" s="203" t="e">
        <f t="shared" si="11"/>
        <v>#DIV/0!</v>
      </c>
      <c r="G732"/>
    </row>
    <row r="733" spans="1:7">
      <c r="A733" s="190">
        <v>2100302</v>
      </c>
      <c r="B733" s="190" t="s">
        <v>953</v>
      </c>
      <c r="C733" s="198">
        <v>2935</v>
      </c>
      <c r="D733" s="110">
        <v>2456</v>
      </c>
      <c r="E733" s="203">
        <f t="shared" si="11"/>
        <v>119.5</v>
      </c>
      <c r="F733" s="200"/>
    </row>
    <row r="734" spans="1:7">
      <c r="A734" s="190">
        <v>2100399</v>
      </c>
      <c r="B734" s="190" t="s">
        <v>954</v>
      </c>
      <c r="C734" s="198"/>
      <c r="D734" s="110">
        <v>158</v>
      </c>
      <c r="E734" s="203">
        <f t="shared" si="11"/>
        <v>0</v>
      </c>
      <c r="G734"/>
    </row>
    <row r="735" spans="1:7">
      <c r="A735" s="190">
        <v>21004</v>
      </c>
      <c r="B735" s="191" t="s">
        <v>955</v>
      </c>
      <c r="C735" s="198">
        <v>2429</v>
      </c>
      <c r="D735" s="110">
        <v>2220</v>
      </c>
      <c r="E735" s="203">
        <f t="shared" si="11"/>
        <v>109.41</v>
      </c>
      <c r="F735" s="200"/>
    </row>
    <row r="736" spans="1:7">
      <c r="A736" s="190">
        <v>2100401</v>
      </c>
      <c r="B736" s="190" t="s">
        <v>956</v>
      </c>
      <c r="C736" s="198">
        <v>586</v>
      </c>
      <c r="D736" s="110">
        <v>517</v>
      </c>
      <c r="E736" s="203">
        <f t="shared" si="11"/>
        <v>113.35</v>
      </c>
      <c r="F736" s="200"/>
    </row>
    <row r="737" spans="1:7">
      <c r="A737" s="190">
        <v>2100402</v>
      </c>
      <c r="B737" s="190" t="s">
        <v>957</v>
      </c>
      <c r="C737" s="198"/>
      <c r="D737" s="110"/>
      <c r="E737" s="203" t="e">
        <f t="shared" si="11"/>
        <v>#DIV/0!</v>
      </c>
      <c r="G737"/>
    </row>
    <row r="738" spans="1:7">
      <c r="A738" s="190">
        <v>2100403</v>
      </c>
      <c r="B738" s="190" t="s">
        <v>958</v>
      </c>
      <c r="C738" s="198">
        <v>274</v>
      </c>
      <c r="D738" s="110">
        <v>270</v>
      </c>
      <c r="E738" s="203">
        <f t="shared" si="11"/>
        <v>101.48</v>
      </c>
      <c r="F738" s="200"/>
    </row>
    <row r="739" spans="1:7">
      <c r="A739" s="190">
        <v>2100404</v>
      </c>
      <c r="B739" s="190" t="s">
        <v>959</v>
      </c>
      <c r="C739" s="198"/>
      <c r="D739" s="110"/>
      <c r="E739" s="203" t="e">
        <f t="shared" si="11"/>
        <v>#DIV/0!</v>
      </c>
      <c r="G739"/>
    </row>
    <row r="740" spans="1:7">
      <c r="A740" s="190">
        <v>2100405</v>
      </c>
      <c r="B740" s="190" t="s">
        <v>960</v>
      </c>
      <c r="C740" s="198"/>
      <c r="D740" s="110"/>
      <c r="E740" s="203" t="e">
        <f t="shared" si="11"/>
        <v>#DIV/0!</v>
      </c>
      <c r="G740"/>
    </row>
    <row r="741" spans="1:7">
      <c r="A741" s="190">
        <v>2100406</v>
      </c>
      <c r="B741" s="190" t="s">
        <v>961</v>
      </c>
      <c r="C741" s="198"/>
      <c r="D741" s="110"/>
      <c r="E741" s="203" t="e">
        <f t="shared" si="11"/>
        <v>#DIV/0!</v>
      </c>
      <c r="G741"/>
    </row>
    <row r="742" spans="1:7">
      <c r="A742" s="190">
        <v>2100407</v>
      </c>
      <c r="B742" s="190" t="s">
        <v>962</v>
      </c>
      <c r="C742" s="198"/>
      <c r="D742" s="110"/>
      <c r="E742" s="203" t="e">
        <f t="shared" si="11"/>
        <v>#DIV/0!</v>
      </c>
      <c r="G742"/>
    </row>
    <row r="743" spans="1:7">
      <c r="A743" s="190">
        <v>2100408</v>
      </c>
      <c r="B743" s="190" t="s">
        <v>963</v>
      </c>
      <c r="C743" s="198">
        <v>1569</v>
      </c>
      <c r="D743" s="110">
        <v>1433</v>
      </c>
      <c r="E743" s="203">
        <f t="shared" si="11"/>
        <v>109.49</v>
      </c>
      <c r="F743" s="200"/>
    </row>
    <row r="744" spans="1:7">
      <c r="A744" s="190">
        <v>2100409</v>
      </c>
      <c r="B744" s="190" t="s">
        <v>964</v>
      </c>
      <c r="C744" s="198"/>
      <c r="D744" s="110"/>
      <c r="E744" s="203" t="e">
        <f t="shared" si="11"/>
        <v>#DIV/0!</v>
      </c>
      <c r="G744"/>
    </row>
    <row r="745" spans="1:7">
      <c r="A745" s="190">
        <v>2100410</v>
      </c>
      <c r="B745" s="190" t="s">
        <v>965</v>
      </c>
      <c r="C745" s="198"/>
      <c r="D745" s="110"/>
      <c r="E745" s="203" t="e">
        <f t="shared" si="11"/>
        <v>#DIV/0!</v>
      </c>
      <c r="G745"/>
    </row>
    <row r="746" spans="1:7">
      <c r="A746" s="190">
        <v>2100499</v>
      </c>
      <c r="B746" s="190" t="s">
        <v>966</v>
      </c>
      <c r="C746" s="198"/>
      <c r="D746" s="110"/>
      <c r="E746" s="203" t="e">
        <f t="shared" si="11"/>
        <v>#DIV/0!</v>
      </c>
      <c r="G746"/>
    </row>
    <row r="747" spans="1:7">
      <c r="A747" s="190">
        <v>21005</v>
      </c>
      <c r="B747" s="191" t="s">
        <v>967</v>
      </c>
      <c r="C747" s="198"/>
      <c r="D747" s="110"/>
      <c r="E747" s="203" t="e">
        <f t="shared" si="11"/>
        <v>#DIV/0!</v>
      </c>
      <c r="G747"/>
    </row>
    <row r="748" spans="1:7">
      <c r="A748" s="190">
        <v>2100501</v>
      </c>
      <c r="B748" s="190" t="s">
        <v>968</v>
      </c>
      <c r="C748" s="198"/>
      <c r="D748" s="110"/>
      <c r="E748" s="203" t="e">
        <f t="shared" si="11"/>
        <v>#DIV/0!</v>
      </c>
      <c r="G748"/>
    </row>
    <row r="749" spans="1:7">
      <c r="A749" s="190">
        <v>2100502</v>
      </c>
      <c r="B749" s="190" t="s">
        <v>969</v>
      </c>
      <c r="C749" s="198"/>
      <c r="D749" s="110"/>
      <c r="E749" s="203" t="e">
        <f t="shared" si="11"/>
        <v>#DIV/0!</v>
      </c>
      <c r="G749"/>
    </row>
    <row r="750" spans="1:7">
      <c r="A750" s="190">
        <v>2100503</v>
      </c>
      <c r="B750" s="190" t="s">
        <v>970</v>
      </c>
      <c r="C750" s="198"/>
      <c r="D750" s="110"/>
      <c r="E750" s="203" t="e">
        <f t="shared" si="11"/>
        <v>#DIV/0!</v>
      </c>
      <c r="G750"/>
    </row>
    <row r="751" spans="1:7">
      <c r="A751" s="190">
        <v>2100504</v>
      </c>
      <c r="B751" s="190" t="s">
        <v>971</v>
      </c>
      <c r="C751" s="198"/>
      <c r="D751" s="110"/>
      <c r="E751" s="203" t="e">
        <f t="shared" si="11"/>
        <v>#DIV/0!</v>
      </c>
      <c r="G751"/>
    </row>
    <row r="752" spans="1:7">
      <c r="A752" s="190">
        <v>2100506</v>
      </c>
      <c r="B752" s="190" t="s">
        <v>972</v>
      </c>
      <c r="C752" s="198"/>
      <c r="D752" s="110"/>
      <c r="E752" s="203" t="e">
        <f t="shared" si="11"/>
        <v>#DIV/0!</v>
      </c>
      <c r="G752"/>
    </row>
    <row r="753" spans="1:7">
      <c r="A753" s="190">
        <v>2100508</v>
      </c>
      <c r="B753" s="190" t="s">
        <v>973</v>
      </c>
      <c r="C753" s="198"/>
      <c r="D753" s="110"/>
      <c r="E753" s="203" t="e">
        <f t="shared" si="11"/>
        <v>#DIV/0!</v>
      </c>
      <c r="G753"/>
    </row>
    <row r="754" spans="1:7">
      <c r="A754" s="190">
        <v>2100509</v>
      </c>
      <c r="B754" s="190" t="s">
        <v>974</v>
      </c>
      <c r="C754" s="198"/>
      <c r="D754" s="110"/>
      <c r="E754" s="203" t="e">
        <f t="shared" si="11"/>
        <v>#DIV/0!</v>
      </c>
      <c r="G754"/>
    </row>
    <row r="755" spans="1:7">
      <c r="A755" s="190">
        <v>2100510</v>
      </c>
      <c r="B755" s="190" t="s">
        <v>975</v>
      </c>
      <c r="C755" s="198"/>
      <c r="D755" s="110"/>
      <c r="E755" s="203" t="e">
        <f t="shared" si="11"/>
        <v>#DIV/0!</v>
      </c>
      <c r="G755"/>
    </row>
    <row r="756" spans="1:7">
      <c r="A756" s="190">
        <v>2100599</v>
      </c>
      <c r="B756" s="190" t="s">
        <v>976</v>
      </c>
      <c r="C756" s="198"/>
      <c r="D756" s="110"/>
      <c r="E756" s="203" t="e">
        <f t="shared" si="11"/>
        <v>#DIV/0!</v>
      </c>
      <c r="G756"/>
    </row>
    <row r="757" spans="1:7">
      <c r="A757" s="190">
        <v>21006</v>
      </c>
      <c r="B757" s="191" t="s">
        <v>977</v>
      </c>
      <c r="C757" s="198"/>
      <c r="D757" s="110"/>
      <c r="E757" s="203" t="e">
        <f t="shared" si="11"/>
        <v>#DIV/0!</v>
      </c>
      <c r="G757"/>
    </row>
    <row r="758" spans="1:7">
      <c r="A758" s="190">
        <v>2100601</v>
      </c>
      <c r="B758" s="190" t="s">
        <v>978</v>
      </c>
      <c r="C758" s="198"/>
      <c r="D758" s="110"/>
      <c r="E758" s="203" t="e">
        <f t="shared" si="11"/>
        <v>#DIV/0!</v>
      </c>
      <c r="G758"/>
    </row>
    <row r="759" spans="1:7">
      <c r="A759" s="190">
        <v>2100699</v>
      </c>
      <c r="B759" s="190" t="s">
        <v>979</v>
      </c>
      <c r="C759" s="198"/>
      <c r="D759" s="110"/>
      <c r="E759" s="203" t="e">
        <f t="shared" si="11"/>
        <v>#DIV/0!</v>
      </c>
      <c r="G759"/>
    </row>
    <row r="760" spans="1:7">
      <c r="A760" s="190">
        <v>21007</v>
      </c>
      <c r="B760" s="191" t="s">
        <v>980</v>
      </c>
      <c r="C760" s="198">
        <f>SUM(C761:C763)</f>
        <v>1073</v>
      </c>
      <c r="D760" s="110">
        <v>1386</v>
      </c>
      <c r="E760" s="203">
        <f t="shared" si="11"/>
        <v>77.42</v>
      </c>
      <c r="F760" s="200"/>
    </row>
    <row r="761" spans="1:7">
      <c r="A761" s="190">
        <v>2100716</v>
      </c>
      <c r="B761" s="190" t="s">
        <v>981</v>
      </c>
      <c r="C761" s="198"/>
      <c r="D761" s="110"/>
      <c r="E761" s="203" t="e">
        <f t="shared" si="11"/>
        <v>#DIV/0!</v>
      </c>
      <c r="G761"/>
    </row>
    <row r="762" spans="1:7">
      <c r="A762" s="190">
        <v>2100717</v>
      </c>
      <c r="B762" s="190" t="s">
        <v>982</v>
      </c>
      <c r="C762" s="198">
        <v>940</v>
      </c>
      <c r="D762" s="110">
        <v>1194</v>
      </c>
      <c r="E762" s="203">
        <f t="shared" si="11"/>
        <v>78.73</v>
      </c>
      <c r="F762" s="200"/>
    </row>
    <row r="763" spans="1:7">
      <c r="A763" s="190">
        <v>2100799</v>
      </c>
      <c r="B763" s="190" t="s">
        <v>983</v>
      </c>
      <c r="C763" s="198">
        <v>133</v>
      </c>
      <c r="D763" s="110">
        <v>191</v>
      </c>
      <c r="E763" s="203">
        <f t="shared" si="11"/>
        <v>69.63</v>
      </c>
      <c r="F763" s="200"/>
    </row>
    <row r="764" spans="1:7">
      <c r="A764" s="190">
        <v>21010</v>
      </c>
      <c r="B764" s="191" t="s">
        <v>984</v>
      </c>
      <c r="C764" s="198">
        <v>73</v>
      </c>
      <c r="D764" s="110">
        <v>872</v>
      </c>
      <c r="E764" s="203">
        <f t="shared" si="11"/>
        <v>8.3699999999999992</v>
      </c>
      <c r="F764" s="200"/>
    </row>
    <row r="765" spans="1:7">
      <c r="A765" s="190">
        <v>2101001</v>
      </c>
      <c r="B765" s="190" t="s">
        <v>475</v>
      </c>
      <c r="C765" s="198"/>
      <c r="D765" s="110">
        <v>817</v>
      </c>
      <c r="E765" s="203">
        <f t="shared" si="11"/>
        <v>0</v>
      </c>
      <c r="G765"/>
    </row>
    <row r="766" spans="1:7">
      <c r="A766" s="190">
        <v>2101002</v>
      </c>
      <c r="B766" s="190" t="s">
        <v>476</v>
      </c>
      <c r="C766" s="198"/>
      <c r="D766" s="110"/>
      <c r="E766" s="203" t="e">
        <f t="shared" si="11"/>
        <v>#DIV/0!</v>
      </c>
      <c r="G766"/>
    </row>
    <row r="767" spans="1:7">
      <c r="A767" s="190">
        <v>2101003</v>
      </c>
      <c r="B767" s="190" t="s">
        <v>477</v>
      </c>
      <c r="C767" s="198"/>
      <c r="D767" s="110"/>
      <c r="E767" s="203" t="e">
        <f t="shared" si="11"/>
        <v>#DIV/0!</v>
      </c>
      <c r="G767"/>
    </row>
    <row r="768" spans="1:7">
      <c r="A768" s="190">
        <v>2101012</v>
      </c>
      <c r="B768" s="190" t="s">
        <v>985</v>
      </c>
      <c r="C768" s="198"/>
      <c r="D768" s="110"/>
      <c r="E768" s="203" t="e">
        <f t="shared" si="11"/>
        <v>#DIV/0!</v>
      </c>
      <c r="G768"/>
    </row>
    <row r="769" spans="1:7">
      <c r="A769" s="190">
        <v>2101014</v>
      </c>
      <c r="B769" s="190" t="s">
        <v>986</v>
      </c>
      <c r="C769" s="198"/>
      <c r="D769" s="110"/>
      <c r="E769" s="203" t="e">
        <f t="shared" si="11"/>
        <v>#DIV/0!</v>
      </c>
      <c r="G769"/>
    </row>
    <row r="770" spans="1:7">
      <c r="A770" s="190">
        <v>2101015</v>
      </c>
      <c r="B770" s="190" t="s">
        <v>987</v>
      </c>
      <c r="C770" s="198"/>
      <c r="D770" s="110"/>
      <c r="E770" s="203" t="e">
        <f t="shared" si="11"/>
        <v>#DIV/0!</v>
      </c>
      <c r="G770"/>
    </row>
    <row r="771" spans="1:7">
      <c r="A771" s="190">
        <v>2101016</v>
      </c>
      <c r="B771" s="190" t="s">
        <v>988</v>
      </c>
      <c r="C771" s="198">
        <v>40</v>
      </c>
      <c r="D771" s="110"/>
      <c r="E771" s="203" t="e">
        <f t="shared" si="11"/>
        <v>#DIV/0!</v>
      </c>
      <c r="F771" s="200"/>
    </row>
    <row r="772" spans="1:7">
      <c r="A772" s="190">
        <v>2101050</v>
      </c>
      <c r="B772" s="190" t="s">
        <v>484</v>
      </c>
      <c r="C772" s="198"/>
      <c r="D772" s="110"/>
      <c r="E772" s="203" t="e">
        <f t="shared" si="11"/>
        <v>#DIV/0!</v>
      </c>
      <c r="G772"/>
    </row>
    <row r="773" spans="1:7">
      <c r="A773" s="190">
        <v>2101099</v>
      </c>
      <c r="B773" s="190" t="s">
        <v>989</v>
      </c>
      <c r="C773" s="198">
        <v>33</v>
      </c>
      <c r="D773" s="110">
        <v>55</v>
      </c>
      <c r="E773" s="203">
        <f t="shared" si="11"/>
        <v>60</v>
      </c>
      <c r="F773" s="200"/>
    </row>
    <row r="774" spans="1:7">
      <c r="A774" s="190">
        <v>21011</v>
      </c>
      <c r="B774" s="191" t="s">
        <v>990</v>
      </c>
      <c r="C774" s="198">
        <v>800</v>
      </c>
      <c r="D774" s="110">
        <v>700</v>
      </c>
      <c r="E774" s="203">
        <f t="shared" ref="E774:E837" si="12">C774/D774*100</f>
        <v>114.29</v>
      </c>
      <c r="F774" s="200"/>
    </row>
    <row r="775" spans="1:7">
      <c r="A775" s="190">
        <v>2101103</v>
      </c>
      <c r="B775" s="190" t="s">
        <v>991</v>
      </c>
      <c r="C775" s="198"/>
      <c r="D775" s="110">
        <v>700</v>
      </c>
      <c r="E775" s="203">
        <f t="shared" si="12"/>
        <v>0</v>
      </c>
      <c r="G775"/>
    </row>
    <row r="776" spans="1:7">
      <c r="A776" s="190">
        <v>21012</v>
      </c>
      <c r="B776" s="191" t="s">
        <v>992</v>
      </c>
      <c r="C776" s="198">
        <v>2963</v>
      </c>
      <c r="D776" s="110">
        <v>2963</v>
      </c>
      <c r="E776" s="203">
        <f t="shared" si="12"/>
        <v>100</v>
      </c>
      <c r="F776" s="200"/>
    </row>
    <row r="777" spans="1:7">
      <c r="A777" s="190">
        <v>2101203</v>
      </c>
      <c r="B777" s="190" t="s">
        <v>993</v>
      </c>
      <c r="C777" s="198">
        <v>2963</v>
      </c>
      <c r="D777" s="110">
        <v>2963</v>
      </c>
      <c r="E777" s="203">
        <f t="shared" si="12"/>
        <v>100</v>
      </c>
      <c r="F777" s="200"/>
    </row>
    <row r="778" spans="1:7">
      <c r="A778" s="190">
        <v>21013</v>
      </c>
      <c r="B778" s="191" t="s">
        <v>994</v>
      </c>
      <c r="C778" s="198">
        <v>176</v>
      </c>
      <c r="D778" s="110">
        <v>961</v>
      </c>
      <c r="E778" s="203">
        <f t="shared" si="12"/>
        <v>18.309999999999999</v>
      </c>
      <c r="F778" s="200"/>
    </row>
    <row r="779" spans="1:7">
      <c r="A779" s="190">
        <v>2101301</v>
      </c>
      <c r="B779" s="190" t="s">
        <v>995</v>
      </c>
      <c r="C779" s="198">
        <v>176</v>
      </c>
      <c r="D779" s="110">
        <v>961</v>
      </c>
      <c r="E779" s="203">
        <f t="shared" si="12"/>
        <v>18.309999999999999</v>
      </c>
      <c r="F779" s="200"/>
    </row>
    <row r="780" spans="1:7">
      <c r="A780" s="190">
        <v>21014</v>
      </c>
      <c r="B780" s="191" t="s">
        <v>996</v>
      </c>
      <c r="C780" s="198">
        <v>45</v>
      </c>
      <c r="D780" s="110">
        <v>57</v>
      </c>
      <c r="E780" s="203">
        <f t="shared" si="12"/>
        <v>78.95</v>
      </c>
      <c r="F780" s="200"/>
    </row>
    <row r="781" spans="1:7">
      <c r="A781" s="190">
        <v>2101401</v>
      </c>
      <c r="B781" s="190" t="s">
        <v>997</v>
      </c>
      <c r="C781" s="198">
        <v>45</v>
      </c>
      <c r="D781" s="110">
        <v>57</v>
      </c>
      <c r="E781" s="203">
        <f t="shared" si="12"/>
        <v>78.95</v>
      </c>
      <c r="F781" s="200"/>
    </row>
    <row r="782" spans="1:7">
      <c r="A782" s="190">
        <v>21099</v>
      </c>
      <c r="B782" s="191" t="s">
        <v>998</v>
      </c>
      <c r="C782" s="198"/>
      <c r="D782" s="110"/>
      <c r="E782" s="203" t="e">
        <f t="shared" si="12"/>
        <v>#DIV/0!</v>
      </c>
      <c r="G782"/>
    </row>
    <row r="783" spans="1:7">
      <c r="A783" s="190">
        <v>2109901</v>
      </c>
      <c r="B783" s="190" t="s">
        <v>999</v>
      </c>
      <c r="C783" s="198"/>
      <c r="D783" s="110"/>
      <c r="E783" s="203" t="e">
        <f t="shared" si="12"/>
        <v>#DIV/0!</v>
      </c>
      <c r="G783"/>
    </row>
    <row r="784" spans="1:7">
      <c r="A784" s="190">
        <v>211</v>
      </c>
      <c r="B784" s="191" t="s">
        <v>1000</v>
      </c>
      <c r="C784" s="198">
        <f>C785+C798+C813</f>
        <v>3800</v>
      </c>
      <c r="D784" s="110">
        <v>6347</v>
      </c>
      <c r="E784" s="203">
        <f t="shared" si="12"/>
        <v>59.87</v>
      </c>
      <c r="F784" s="200"/>
    </row>
    <row r="785" spans="1:7">
      <c r="A785" s="190">
        <v>21101</v>
      </c>
      <c r="B785" s="191" t="s">
        <v>1001</v>
      </c>
      <c r="C785" s="198">
        <v>363</v>
      </c>
      <c r="D785" s="110">
        <v>342</v>
      </c>
      <c r="E785" s="203">
        <f t="shared" si="12"/>
        <v>106.14</v>
      </c>
      <c r="F785" s="200"/>
    </row>
    <row r="786" spans="1:7">
      <c r="A786" s="190">
        <v>2110101</v>
      </c>
      <c r="B786" s="190" t="s">
        <v>475</v>
      </c>
      <c r="C786" s="198">
        <v>363</v>
      </c>
      <c r="D786" s="110">
        <v>342</v>
      </c>
      <c r="E786" s="203">
        <f t="shared" si="12"/>
        <v>106.14</v>
      </c>
      <c r="F786" s="200"/>
    </row>
    <row r="787" spans="1:7">
      <c r="A787" s="190">
        <v>2110102</v>
      </c>
      <c r="B787" s="190" t="s">
        <v>476</v>
      </c>
      <c r="C787" s="198"/>
      <c r="D787" s="110"/>
      <c r="E787" s="203" t="e">
        <f t="shared" si="12"/>
        <v>#DIV/0!</v>
      </c>
      <c r="G787"/>
    </row>
    <row r="788" spans="1:7">
      <c r="A788" s="190">
        <v>2110103</v>
      </c>
      <c r="B788" s="190" t="s">
        <v>477</v>
      </c>
      <c r="C788" s="198"/>
      <c r="D788" s="110"/>
      <c r="E788" s="203" t="e">
        <f t="shared" si="12"/>
        <v>#DIV/0!</v>
      </c>
      <c r="G788"/>
    </row>
    <row r="789" spans="1:7">
      <c r="A789" s="190">
        <v>2110104</v>
      </c>
      <c r="B789" s="190" t="s">
        <v>1002</v>
      </c>
      <c r="C789" s="198"/>
      <c r="D789" s="110"/>
      <c r="E789" s="203" t="e">
        <f t="shared" si="12"/>
        <v>#DIV/0!</v>
      </c>
      <c r="G789"/>
    </row>
    <row r="790" spans="1:7">
      <c r="A790" s="190">
        <v>2110105</v>
      </c>
      <c r="B790" s="190" t="s">
        <v>1003</v>
      </c>
      <c r="C790" s="198"/>
      <c r="D790" s="110"/>
      <c r="E790" s="203" t="e">
        <f t="shared" si="12"/>
        <v>#DIV/0!</v>
      </c>
      <c r="G790"/>
    </row>
    <row r="791" spans="1:7">
      <c r="A791" s="190">
        <v>2110106</v>
      </c>
      <c r="B791" s="190" t="s">
        <v>1004</v>
      </c>
      <c r="C791" s="198"/>
      <c r="D791" s="110"/>
      <c r="E791" s="203" t="e">
        <f t="shared" si="12"/>
        <v>#DIV/0!</v>
      </c>
      <c r="G791"/>
    </row>
    <row r="792" spans="1:7">
      <c r="A792" s="190">
        <v>2110107</v>
      </c>
      <c r="B792" s="190" t="s">
        <v>1005</v>
      </c>
      <c r="C792" s="198"/>
      <c r="D792" s="110"/>
      <c r="E792" s="203" t="e">
        <f t="shared" si="12"/>
        <v>#DIV/0!</v>
      </c>
      <c r="G792"/>
    </row>
    <row r="793" spans="1:7">
      <c r="A793" s="190">
        <v>2110199</v>
      </c>
      <c r="B793" s="190" t="s">
        <v>1006</v>
      </c>
      <c r="C793" s="198"/>
      <c r="D793" s="110"/>
      <c r="E793" s="203" t="e">
        <f t="shared" si="12"/>
        <v>#DIV/0!</v>
      </c>
      <c r="G793"/>
    </row>
    <row r="794" spans="1:7">
      <c r="A794" s="190">
        <v>21102</v>
      </c>
      <c r="B794" s="191" t="s">
        <v>1007</v>
      </c>
      <c r="C794" s="198"/>
      <c r="D794" s="110">
        <v>80</v>
      </c>
      <c r="E794" s="203">
        <f t="shared" si="12"/>
        <v>0</v>
      </c>
      <c r="G794"/>
    </row>
    <row r="795" spans="1:7">
      <c r="A795" s="190">
        <v>2110203</v>
      </c>
      <c r="B795" s="190" t="s">
        <v>1008</v>
      </c>
      <c r="C795" s="198"/>
      <c r="D795" s="110"/>
      <c r="E795" s="203" t="e">
        <f t="shared" si="12"/>
        <v>#DIV/0!</v>
      </c>
      <c r="G795"/>
    </row>
    <row r="796" spans="1:7">
      <c r="A796" s="190">
        <v>2110204</v>
      </c>
      <c r="B796" s="190" t="s">
        <v>1009</v>
      </c>
      <c r="C796" s="198"/>
      <c r="D796" s="110"/>
      <c r="E796" s="203" t="e">
        <f t="shared" si="12"/>
        <v>#DIV/0!</v>
      </c>
      <c r="G796"/>
    </row>
    <row r="797" spans="1:7">
      <c r="A797" s="190">
        <v>2110299</v>
      </c>
      <c r="B797" s="190" t="s">
        <v>1010</v>
      </c>
      <c r="C797" s="198"/>
      <c r="D797" s="110">
        <v>80</v>
      </c>
      <c r="E797" s="203">
        <f t="shared" si="12"/>
        <v>0</v>
      </c>
      <c r="G797"/>
    </row>
    <row r="798" spans="1:7">
      <c r="A798" s="190">
        <v>21103</v>
      </c>
      <c r="B798" s="191" t="s">
        <v>1011</v>
      </c>
      <c r="C798" s="198">
        <v>3312</v>
      </c>
      <c r="D798" s="110">
        <v>2942</v>
      </c>
      <c r="E798" s="203">
        <f t="shared" si="12"/>
        <v>112.58</v>
      </c>
      <c r="F798" s="200"/>
    </row>
    <row r="799" spans="1:7">
      <c r="A799" s="190">
        <v>2110301</v>
      </c>
      <c r="B799" s="190" t="s">
        <v>1012</v>
      </c>
      <c r="C799" s="198">
        <v>150</v>
      </c>
      <c r="D799" s="110">
        <v>448</v>
      </c>
      <c r="E799" s="203">
        <f t="shared" si="12"/>
        <v>33.479999999999997</v>
      </c>
      <c r="F799" s="200"/>
    </row>
    <row r="800" spans="1:7">
      <c r="A800" s="190">
        <v>2110302</v>
      </c>
      <c r="B800" s="190" t="s">
        <v>1013</v>
      </c>
      <c r="C800" s="198">
        <v>2287</v>
      </c>
      <c r="D800" s="110">
        <v>1644</v>
      </c>
      <c r="E800" s="203">
        <f t="shared" si="12"/>
        <v>139.11000000000001</v>
      </c>
      <c r="F800" s="200"/>
    </row>
    <row r="801" spans="1:7">
      <c r="A801" s="190">
        <v>2110303</v>
      </c>
      <c r="B801" s="190" t="s">
        <v>1014</v>
      </c>
      <c r="C801" s="198"/>
      <c r="D801" s="110"/>
      <c r="E801" s="203" t="e">
        <f t="shared" si="12"/>
        <v>#DIV/0!</v>
      </c>
      <c r="G801"/>
    </row>
    <row r="802" spans="1:7">
      <c r="A802" s="190">
        <v>2110304</v>
      </c>
      <c r="B802" s="190" t="s">
        <v>1015</v>
      </c>
      <c r="C802" s="198">
        <v>850</v>
      </c>
      <c r="D802" s="110">
        <v>850</v>
      </c>
      <c r="E802" s="203">
        <f t="shared" si="12"/>
        <v>100</v>
      </c>
      <c r="F802" s="200"/>
    </row>
    <row r="803" spans="1:7">
      <c r="A803" s="190">
        <v>2110305</v>
      </c>
      <c r="B803" s="190" t="s">
        <v>1016</v>
      </c>
      <c r="C803" s="198"/>
      <c r="D803" s="110"/>
      <c r="E803" s="203" t="e">
        <f t="shared" si="12"/>
        <v>#DIV/0!</v>
      </c>
      <c r="G803"/>
    </row>
    <row r="804" spans="1:7">
      <c r="A804" s="190">
        <v>2110306</v>
      </c>
      <c r="B804" s="190" t="s">
        <v>1017</v>
      </c>
      <c r="C804" s="198"/>
      <c r="D804" s="110"/>
      <c r="E804" s="203" t="e">
        <f t="shared" si="12"/>
        <v>#DIV/0!</v>
      </c>
      <c r="G804"/>
    </row>
    <row r="805" spans="1:7">
      <c r="A805" s="190">
        <v>2110307</v>
      </c>
      <c r="B805" s="190" t="s">
        <v>1018</v>
      </c>
      <c r="C805" s="198"/>
      <c r="D805" s="110"/>
      <c r="E805" s="203" t="e">
        <f t="shared" si="12"/>
        <v>#DIV/0!</v>
      </c>
      <c r="G805"/>
    </row>
    <row r="806" spans="1:7">
      <c r="A806" s="190">
        <v>2110399</v>
      </c>
      <c r="B806" s="190" t="s">
        <v>1019</v>
      </c>
      <c r="C806" s="198">
        <v>25</v>
      </c>
      <c r="D806" s="110"/>
      <c r="E806" s="203" t="e">
        <f t="shared" si="12"/>
        <v>#DIV/0!</v>
      </c>
      <c r="F806" s="200"/>
    </row>
    <row r="807" spans="1:7">
      <c r="A807" s="190">
        <v>21104</v>
      </c>
      <c r="B807" s="191" t="s">
        <v>1020</v>
      </c>
      <c r="C807" s="198"/>
      <c r="D807" s="110"/>
      <c r="E807" s="203" t="e">
        <f t="shared" si="12"/>
        <v>#DIV/0!</v>
      </c>
      <c r="G807"/>
    </row>
    <row r="808" spans="1:7">
      <c r="A808" s="190">
        <v>2110401</v>
      </c>
      <c r="B808" s="190" t="s">
        <v>1021</v>
      </c>
      <c r="C808" s="198"/>
      <c r="D808" s="110"/>
      <c r="E808" s="203" t="e">
        <f t="shared" si="12"/>
        <v>#DIV/0!</v>
      </c>
      <c r="G808"/>
    </row>
    <row r="809" spans="1:7">
      <c r="A809" s="190">
        <v>2110402</v>
      </c>
      <c r="B809" s="190" t="s">
        <v>1022</v>
      </c>
      <c r="C809" s="198"/>
      <c r="D809" s="110"/>
      <c r="E809" s="203" t="e">
        <f t="shared" si="12"/>
        <v>#DIV/0!</v>
      </c>
      <c r="G809"/>
    </row>
    <row r="810" spans="1:7">
      <c r="A810" s="190">
        <v>2110403</v>
      </c>
      <c r="B810" s="190" t="s">
        <v>1023</v>
      </c>
      <c r="C810" s="198"/>
      <c r="D810" s="110"/>
      <c r="E810" s="203" t="e">
        <f t="shared" si="12"/>
        <v>#DIV/0!</v>
      </c>
      <c r="G810"/>
    </row>
    <row r="811" spans="1:7">
      <c r="A811" s="190">
        <v>2110404</v>
      </c>
      <c r="B811" s="190" t="s">
        <v>1024</v>
      </c>
      <c r="C811" s="198"/>
      <c r="D811" s="110"/>
      <c r="E811" s="203" t="e">
        <f t="shared" si="12"/>
        <v>#DIV/0!</v>
      </c>
      <c r="G811"/>
    </row>
    <row r="812" spans="1:7">
      <c r="A812" s="190">
        <v>2110499</v>
      </c>
      <c r="B812" s="190" t="s">
        <v>1025</v>
      </c>
      <c r="C812" s="198"/>
      <c r="D812" s="110"/>
      <c r="E812" s="203" t="e">
        <f t="shared" si="12"/>
        <v>#DIV/0!</v>
      </c>
      <c r="G812"/>
    </row>
    <row r="813" spans="1:7">
      <c r="A813" s="190">
        <v>21105</v>
      </c>
      <c r="B813" s="191" t="s">
        <v>1026</v>
      </c>
      <c r="C813" s="198">
        <v>125</v>
      </c>
      <c r="D813" s="110"/>
      <c r="E813" s="203" t="e">
        <f t="shared" si="12"/>
        <v>#DIV/0!</v>
      </c>
      <c r="F813" s="200"/>
    </row>
    <row r="814" spans="1:7">
      <c r="A814" s="190">
        <v>2110501</v>
      </c>
      <c r="B814" s="190" t="s">
        <v>1027</v>
      </c>
      <c r="C814" s="198">
        <v>125</v>
      </c>
      <c r="D814" s="110"/>
      <c r="E814" s="203" t="e">
        <f t="shared" si="12"/>
        <v>#DIV/0!</v>
      </c>
      <c r="F814" s="200"/>
    </row>
    <row r="815" spans="1:7">
      <c r="A815" s="190">
        <v>2110502</v>
      </c>
      <c r="B815" s="190" t="s">
        <v>1028</v>
      </c>
      <c r="C815" s="198"/>
      <c r="D815" s="110"/>
      <c r="E815" s="203" t="e">
        <f t="shared" si="12"/>
        <v>#DIV/0!</v>
      </c>
      <c r="G815"/>
    </row>
    <row r="816" spans="1:7">
      <c r="A816" s="190">
        <v>2110503</v>
      </c>
      <c r="B816" s="190" t="s">
        <v>1029</v>
      </c>
      <c r="C816" s="198"/>
      <c r="D816" s="110"/>
      <c r="E816" s="203" t="e">
        <f t="shared" si="12"/>
        <v>#DIV/0!</v>
      </c>
      <c r="G816"/>
    </row>
    <row r="817" spans="1:5" customFormat="1">
      <c r="A817" s="190">
        <v>2110506</v>
      </c>
      <c r="B817" s="190" t="s">
        <v>1030</v>
      </c>
      <c r="C817" s="198"/>
      <c r="D817" s="110"/>
      <c r="E817" s="203" t="e">
        <f t="shared" si="12"/>
        <v>#DIV/0!</v>
      </c>
    </row>
    <row r="818" spans="1:5" customFormat="1">
      <c r="A818" s="190">
        <v>2110599</v>
      </c>
      <c r="B818" s="190" t="s">
        <v>1031</v>
      </c>
      <c r="C818" s="198"/>
      <c r="D818" s="110"/>
      <c r="E818" s="203" t="e">
        <f t="shared" si="12"/>
        <v>#DIV/0!</v>
      </c>
    </row>
    <row r="819" spans="1:5" customFormat="1">
      <c r="A819" s="190">
        <v>21106</v>
      </c>
      <c r="B819" s="191" t="s">
        <v>1032</v>
      </c>
      <c r="C819" s="198"/>
      <c r="D819" s="110"/>
      <c r="E819" s="203" t="e">
        <f t="shared" si="12"/>
        <v>#DIV/0!</v>
      </c>
    </row>
    <row r="820" spans="1:5" customFormat="1">
      <c r="A820" s="190">
        <v>2110602</v>
      </c>
      <c r="B820" s="190" t="s">
        <v>1033</v>
      </c>
      <c r="C820" s="198"/>
      <c r="D820" s="110"/>
      <c r="E820" s="203" t="e">
        <f t="shared" si="12"/>
        <v>#DIV/0!</v>
      </c>
    </row>
    <row r="821" spans="1:5" customFormat="1">
      <c r="A821" s="190">
        <v>2110603</v>
      </c>
      <c r="B821" s="190" t="s">
        <v>1034</v>
      </c>
      <c r="C821" s="198"/>
      <c r="D821" s="110"/>
      <c r="E821" s="203" t="e">
        <f t="shared" si="12"/>
        <v>#DIV/0!</v>
      </c>
    </row>
    <row r="822" spans="1:5" customFormat="1">
      <c r="A822" s="190">
        <v>2110604</v>
      </c>
      <c r="B822" s="190" t="s">
        <v>1035</v>
      </c>
      <c r="C822" s="198"/>
      <c r="D822" s="110"/>
      <c r="E822" s="203" t="e">
        <f t="shared" si="12"/>
        <v>#DIV/0!</v>
      </c>
    </row>
    <row r="823" spans="1:5" customFormat="1">
      <c r="A823" s="190">
        <v>2110605</v>
      </c>
      <c r="B823" s="190" t="s">
        <v>1036</v>
      </c>
      <c r="C823" s="198"/>
      <c r="D823" s="110"/>
      <c r="E823" s="203" t="e">
        <f t="shared" si="12"/>
        <v>#DIV/0!</v>
      </c>
    </row>
    <row r="824" spans="1:5" customFormat="1">
      <c r="A824" s="190">
        <v>2110699</v>
      </c>
      <c r="B824" s="190" t="s">
        <v>1037</v>
      </c>
      <c r="C824" s="198"/>
      <c r="D824" s="110"/>
      <c r="E824" s="203" t="e">
        <f t="shared" si="12"/>
        <v>#DIV/0!</v>
      </c>
    </row>
    <row r="825" spans="1:5" customFormat="1">
      <c r="A825" s="190">
        <v>21107</v>
      </c>
      <c r="B825" s="191" t="s">
        <v>1038</v>
      </c>
      <c r="C825" s="198"/>
      <c r="D825" s="110"/>
      <c r="E825" s="203" t="e">
        <f t="shared" si="12"/>
        <v>#DIV/0!</v>
      </c>
    </row>
    <row r="826" spans="1:5" customFormat="1">
      <c r="A826" s="190">
        <v>2110704</v>
      </c>
      <c r="B826" s="190" t="s">
        <v>1039</v>
      </c>
      <c r="C826" s="198"/>
      <c r="D826" s="110"/>
      <c r="E826" s="203" t="e">
        <f t="shared" si="12"/>
        <v>#DIV/0!</v>
      </c>
    </row>
    <row r="827" spans="1:5" customFormat="1">
      <c r="A827" s="190">
        <v>2110799</v>
      </c>
      <c r="B827" s="190" t="s">
        <v>1040</v>
      </c>
      <c r="C827" s="198"/>
      <c r="D827" s="110"/>
      <c r="E827" s="203" t="e">
        <f t="shared" si="12"/>
        <v>#DIV/0!</v>
      </c>
    </row>
    <row r="828" spans="1:5" customFormat="1">
      <c r="A828" s="190">
        <v>21108</v>
      </c>
      <c r="B828" s="191" t="s">
        <v>1041</v>
      </c>
      <c r="C828" s="198"/>
      <c r="D828" s="110"/>
      <c r="E828" s="203" t="e">
        <f t="shared" si="12"/>
        <v>#DIV/0!</v>
      </c>
    </row>
    <row r="829" spans="1:5" customFormat="1">
      <c r="A829" s="190">
        <v>2110804</v>
      </c>
      <c r="B829" s="190" t="s">
        <v>1042</v>
      </c>
      <c r="C829" s="198"/>
      <c r="D829" s="110"/>
      <c r="E829" s="203" t="e">
        <f t="shared" si="12"/>
        <v>#DIV/0!</v>
      </c>
    </row>
    <row r="830" spans="1:5" customFormat="1">
      <c r="A830" s="190">
        <v>2110899</v>
      </c>
      <c r="B830" s="190" t="s">
        <v>1043</v>
      </c>
      <c r="C830" s="198"/>
      <c r="D830" s="110"/>
      <c r="E830" s="203" t="e">
        <f t="shared" si="12"/>
        <v>#DIV/0!</v>
      </c>
    </row>
    <row r="831" spans="1:5" customFormat="1">
      <c r="A831" s="190">
        <v>21109</v>
      </c>
      <c r="B831" s="191" t="s">
        <v>1044</v>
      </c>
      <c r="C831" s="198"/>
      <c r="D831" s="110"/>
      <c r="E831" s="203" t="e">
        <f t="shared" si="12"/>
        <v>#DIV/0!</v>
      </c>
    </row>
    <row r="832" spans="1:5" customFormat="1">
      <c r="A832" s="190">
        <v>2110901</v>
      </c>
      <c r="B832" s="190" t="s">
        <v>1045</v>
      </c>
      <c r="C832" s="198"/>
      <c r="D832" s="110"/>
      <c r="E832" s="203" t="e">
        <f t="shared" si="12"/>
        <v>#DIV/0!</v>
      </c>
    </row>
    <row r="833" spans="1:5" customFormat="1">
      <c r="A833" s="190">
        <v>21110</v>
      </c>
      <c r="B833" s="191" t="s">
        <v>1046</v>
      </c>
      <c r="C833" s="198"/>
      <c r="D833" s="110">
        <v>2983</v>
      </c>
      <c r="E833" s="203">
        <f t="shared" si="12"/>
        <v>0</v>
      </c>
    </row>
    <row r="834" spans="1:5" customFormat="1">
      <c r="A834" s="190">
        <v>2111001</v>
      </c>
      <c r="B834" s="190" t="s">
        <v>1047</v>
      </c>
      <c r="C834" s="198"/>
      <c r="D834" s="110">
        <v>2983</v>
      </c>
      <c r="E834" s="203">
        <f t="shared" si="12"/>
        <v>0</v>
      </c>
    </row>
    <row r="835" spans="1:5" customFormat="1">
      <c r="A835" s="190">
        <v>21111</v>
      </c>
      <c r="B835" s="191" t="s">
        <v>1048</v>
      </c>
      <c r="C835" s="198"/>
      <c r="D835" s="110"/>
      <c r="E835" s="203" t="e">
        <f t="shared" si="12"/>
        <v>#DIV/0!</v>
      </c>
    </row>
    <row r="836" spans="1:5" customFormat="1">
      <c r="A836" s="190">
        <v>2111101</v>
      </c>
      <c r="B836" s="190" t="s">
        <v>1049</v>
      </c>
      <c r="C836" s="198"/>
      <c r="D836" s="110"/>
      <c r="E836" s="203" t="e">
        <f t="shared" si="12"/>
        <v>#DIV/0!</v>
      </c>
    </row>
    <row r="837" spans="1:5" customFormat="1">
      <c r="A837" s="190">
        <v>2111102</v>
      </c>
      <c r="B837" s="190" t="s">
        <v>1050</v>
      </c>
      <c r="C837" s="198"/>
      <c r="D837" s="110"/>
      <c r="E837" s="203" t="e">
        <f t="shared" si="12"/>
        <v>#DIV/0!</v>
      </c>
    </row>
    <row r="838" spans="1:5" customFormat="1">
      <c r="A838" s="190">
        <v>2111103</v>
      </c>
      <c r="B838" s="190" t="s">
        <v>1051</v>
      </c>
      <c r="C838" s="198"/>
      <c r="D838" s="110"/>
      <c r="E838" s="203" t="e">
        <f t="shared" ref="E838:E901" si="13">C838/D838*100</f>
        <v>#DIV/0!</v>
      </c>
    </row>
    <row r="839" spans="1:5" customFormat="1">
      <c r="A839" s="190">
        <v>2111104</v>
      </c>
      <c r="B839" s="190" t="s">
        <v>1052</v>
      </c>
      <c r="C839" s="198"/>
      <c r="D839" s="110"/>
      <c r="E839" s="203" t="e">
        <f t="shared" si="13"/>
        <v>#DIV/0!</v>
      </c>
    </row>
    <row r="840" spans="1:5" customFormat="1">
      <c r="A840" s="190">
        <v>2111199</v>
      </c>
      <c r="B840" s="190" t="s">
        <v>1053</v>
      </c>
      <c r="C840" s="198"/>
      <c r="D840" s="110"/>
      <c r="E840" s="203" t="e">
        <f t="shared" si="13"/>
        <v>#DIV/0!</v>
      </c>
    </row>
    <row r="841" spans="1:5" customFormat="1">
      <c r="A841" s="190">
        <v>21112</v>
      </c>
      <c r="B841" s="191" t="s">
        <v>1054</v>
      </c>
      <c r="C841" s="198"/>
      <c r="D841" s="110"/>
      <c r="E841" s="203" t="e">
        <f t="shared" si="13"/>
        <v>#DIV/0!</v>
      </c>
    </row>
    <row r="842" spans="1:5" customFormat="1">
      <c r="A842" s="190">
        <v>2111201</v>
      </c>
      <c r="B842" s="190" t="s">
        <v>1055</v>
      </c>
      <c r="C842" s="198"/>
      <c r="D842" s="110"/>
      <c r="E842" s="203" t="e">
        <f t="shared" si="13"/>
        <v>#DIV/0!</v>
      </c>
    </row>
    <row r="843" spans="1:5" customFormat="1">
      <c r="A843" s="190">
        <v>21113</v>
      </c>
      <c r="B843" s="191" t="s">
        <v>1056</v>
      </c>
      <c r="C843" s="198"/>
      <c r="D843" s="110"/>
      <c r="E843" s="203" t="e">
        <f t="shared" si="13"/>
        <v>#DIV/0!</v>
      </c>
    </row>
    <row r="844" spans="1:5" customFormat="1">
      <c r="A844" s="190">
        <v>2111301</v>
      </c>
      <c r="B844" s="190" t="s">
        <v>1057</v>
      </c>
      <c r="C844" s="198"/>
      <c r="D844" s="110"/>
      <c r="E844" s="203" t="e">
        <f t="shared" si="13"/>
        <v>#DIV/0!</v>
      </c>
    </row>
    <row r="845" spans="1:5" customFormat="1">
      <c r="A845" s="190">
        <v>21114</v>
      </c>
      <c r="B845" s="191" t="s">
        <v>1058</v>
      </c>
      <c r="C845" s="198"/>
      <c r="D845" s="110"/>
      <c r="E845" s="203" t="e">
        <f t="shared" si="13"/>
        <v>#DIV/0!</v>
      </c>
    </row>
    <row r="846" spans="1:5" customFormat="1">
      <c r="A846" s="190">
        <v>2111401</v>
      </c>
      <c r="B846" s="190" t="s">
        <v>475</v>
      </c>
      <c r="C846" s="198"/>
      <c r="D846" s="110"/>
      <c r="E846" s="203" t="e">
        <f t="shared" si="13"/>
        <v>#DIV/0!</v>
      </c>
    </row>
    <row r="847" spans="1:5" customFormat="1">
      <c r="A847" s="190">
        <v>2111402</v>
      </c>
      <c r="B847" s="190" t="s">
        <v>476</v>
      </c>
      <c r="C847" s="198"/>
      <c r="D847" s="110"/>
      <c r="E847" s="203" t="e">
        <f t="shared" si="13"/>
        <v>#DIV/0!</v>
      </c>
    </row>
    <row r="848" spans="1:5" customFormat="1">
      <c r="A848" s="190">
        <v>2111403</v>
      </c>
      <c r="B848" s="190" t="s">
        <v>477</v>
      </c>
      <c r="C848" s="198"/>
      <c r="D848" s="110"/>
      <c r="E848" s="203" t="e">
        <f t="shared" si="13"/>
        <v>#DIV/0!</v>
      </c>
    </row>
    <row r="849" spans="1:7">
      <c r="A849" s="190">
        <v>2111404</v>
      </c>
      <c r="B849" s="190" t="s">
        <v>1059</v>
      </c>
      <c r="C849" s="198"/>
      <c r="D849" s="110"/>
      <c r="E849" s="203" t="e">
        <f t="shared" si="13"/>
        <v>#DIV/0!</v>
      </c>
      <c r="G849"/>
    </row>
    <row r="850" spans="1:7">
      <c r="A850" s="190">
        <v>2111405</v>
      </c>
      <c r="B850" s="190" t="s">
        <v>1060</v>
      </c>
      <c r="C850" s="198"/>
      <c r="D850" s="110"/>
      <c r="E850" s="203" t="e">
        <f t="shared" si="13"/>
        <v>#DIV/0!</v>
      </c>
      <c r="G850"/>
    </row>
    <row r="851" spans="1:7">
      <c r="A851" s="190">
        <v>2111406</v>
      </c>
      <c r="B851" s="190" t="s">
        <v>1061</v>
      </c>
      <c r="C851" s="198"/>
      <c r="D851" s="110"/>
      <c r="E851" s="203" t="e">
        <f t="shared" si="13"/>
        <v>#DIV/0!</v>
      </c>
      <c r="G851"/>
    </row>
    <row r="852" spans="1:7">
      <c r="A852" s="190">
        <v>2111407</v>
      </c>
      <c r="B852" s="190" t="s">
        <v>1062</v>
      </c>
      <c r="C852" s="198"/>
      <c r="D852" s="110"/>
      <c r="E852" s="203" t="e">
        <f t="shared" si="13"/>
        <v>#DIV/0!</v>
      </c>
      <c r="G852"/>
    </row>
    <row r="853" spans="1:7">
      <c r="A853" s="190">
        <v>2111408</v>
      </c>
      <c r="B853" s="190" t="s">
        <v>1063</v>
      </c>
      <c r="C853" s="198"/>
      <c r="D853" s="110"/>
      <c r="E853" s="203" t="e">
        <f t="shared" si="13"/>
        <v>#DIV/0!</v>
      </c>
      <c r="G853"/>
    </row>
    <row r="854" spans="1:7">
      <c r="A854" s="190">
        <v>2111409</v>
      </c>
      <c r="B854" s="190" t="s">
        <v>1064</v>
      </c>
      <c r="C854" s="198"/>
      <c r="D854" s="110"/>
      <c r="E854" s="203" t="e">
        <f t="shared" si="13"/>
        <v>#DIV/0!</v>
      </c>
      <c r="G854"/>
    </row>
    <row r="855" spans="1:7">
      <c r="A855" s="190">
        <v>2111410</v>
      </c>
      <c r="B855" s="190" t="s">
        <v>1065</v>
      </c>
      <c r="C855" s="198"/>
      <c r="D855" s="110"/>
      <c r="E855" s="203" t="e">
        <f t="shared" si="13"/>
        <v>#DIV/0!</v>
      </c>
      <c r="G855"/>
    </row>
    <row r="856" spans="1:7">
      <c r="A856" s="190">
        <v>2111411</v>
      </c>
      <c r="B856" s="190" t="s">
        <v>516</v>
      </c>
      <c r="C856" s="198"/>
      <c r="D856" s="110"/>
      <c r="E856" s="203" t="e">
        <f t="shared" si="13"/>
        <v>#DIV/0!</v>
      </c>
      <c r="G856"/>
    </row>
    <row r="857" spans="1:7">
      <c r="A857" s="190">
        <v>2111413</v>
      </c>
      <c r="B857" s="190" t="s">
        <v>1066</v>
      </c>
      <c r="C857" s="198"/>
      <c r="D857" s="110"/>
      <c r="E857" s="203" t="e">
        <f t="shared" si="13"/>
        <v>#DIV/0!</v>
      </c>
      <c r="G857"/>
    </row>
    <row r="858" spans="1:7">
      <c r="A858" s="190">
        <v>2111450</v>
      </c>
      <c r="B858" s="190" t="s">
        <v>484</v>
      </c>
      <c r="C858" s="198"/>
      <c r="D858" s="110"/>
      <c r="E858" s="203" t="e">
        <f t="shared" si="13"/>
        <v>#DIV/0!</v>
      </c>
      <c r="G858"/>
    </row>
    <row r="859" spans="1:7">
      <c r="A859" s="190">
        <v>2111499</v>
      </c>
      <c r="B859" s="190" t="s">
        <v>1067</v>
      </c>
      <c r="C859" s="198"/>
      <c r="D859" s="110"/>
      <c r="E859" s="203" t="e">
        <f t="shared" si="13"/>
        <v>#DIV/0!</v>
      </c>
      <c r="G859"/>
    </row>
    <row r="860" spans="1:7">
      <c r="A860" s="190">
        <v>21199</v>
      </c>
      <c r="B860" s="191" t="s">
        <v>1068</v>
      </c>
      <c r="C860" s="198"/>
      <c r="D860" s="110"/>
      <c r="E860" s="203" t="e">
        <f t="shared" si="13"/>
        <v>#DIV/0!</v>
      </c>
      <c r="G860"/>
    </row>
    <row r="861" spans="1:7">
      <c r="A861" s="190">
        <v>2119901</v>
      </c>
      <c r="B861" s="190" t="s">
        <v>1069</v>
      </c>
      <c r="C861" s="198"/>
      <c r="D861" s="110"/>
      <c r="E861" s="203" t="e">
        <f t="shared" si="13"/>
        <v>#DIV/0!</v>
      </c>
      <c r="G861"/>
    </row>
    <row r="862" spans="1:7">
      <c r="A862" s="190">
        <v>212</v>
      </c>
      <c r="B862" s="191" t="s">
        <v>1070</v>
      </c>
      <c r="C862" s="198">
        <f>C863+C875+C877+C880+C886</f>
        <v>8373</v>
      </c>
      <c r="D862" s="110">
        <v>7331</v>
      </c>
      <c r="E862" s="203">
        <f t="shared" si="13"/>
        <v>114.21</v>
      </c>
      <c r="F862" s="200"/>
    </row>
    <row r="863" spans="1:7">
      <c r="A863" s="190">
        <v>21201</v>
      </c>
      <c r="B863" s="191" t="s">
        <v>1071</v>
      </c>
      <c r="C863" s="198">
        <v>1990</v>
      </c>
      <c r="D863" s="110">
        <v>1351</v>
      </c>
      <c r="E863" s="203">
        <f t="shared" si="13"/>
        <v>147.30000000000001</v>
      </c>
      <c r="F863" s="200"/>
    </row>
    <row r="864" spans="1:7">
      <c r="A864" s="190">
        <v>2120101</v>
      </c>
      <c r="B864" s="190" t="s">
        <v>475</v>
      </c>
      <c r="C864" s="198">
        <v>606</v>
      </c>
      <c r="D864" s="110">
        <v>529</v>
      </c>
      <c r="E864" s="203">
        <f t="shared" si="13"/>
        <v>114.56</v>
      </c>
      <c r="F864" s="200"/>
    </row>
    <row r="865" spans="1:7">
      <c r="A865" s="190">
        <v>2120102</v>
      </c>
      <c r="B865" s="190" t="s">
        <v>476</v>
      </c>
      <c r="C865" s="198"/>
      <c r="D865" s="110"/>
      <c r="E865" s="203" t="e">
        <f t="shared" si="13"/>
        <v>#DIV/0!</v>
      </c>
      <c r="G865"/>
    </row>
    <row r="866" spans="1:7">
      <c r="A866" s="190">
        <v>2120103</v>
      </c>
      <c r="B866" s="190" t="s">
        <v>477</v>
      </c>
      <c r="C866" s="198"/>
      <c r="D866" s="110"/>
      <c r="E866" s="203" t="e">
        <f t="shared" si="13"/>
        <v>#DIV/0!</v>
      </c>
      <c r="G866"/>
    </row>
    <row r="867" spans="1:7">
      <c r="A867" s="190">
        <v>2120104</v>
      </c>
      <c r="B867" s="190" t="s">
        <v>1072</v>
      </c>
      <c r="C867" s="198">
        <v>884</v>
      </c>
      <c r="D867" s="110">
        <v>821</v>
      </c>
      <c r="E867" s="203">
        <f t="shared" si="13"/>
        <v>107.67</v>
      </c>
      <c r="F867" s="200"/>
    </row>
    <row r="868" spans="1:7">
      <c r="A868" s="190">
        <v>2120105</v>
      </c>
      <c r="B868" s="190" t="s">
        <v>1073</v>
      </c>
      <c r="C868" s="198"/>
      <c r="D868" s="110"/>
      <c r="E868" s="203" t="e">
        <f t="shared" si="13"/>
        <v>#DIV/0!</v>
      </c>
      <c r="G868"/>
    </row>
    <row r="869" spans="1:7">
      <c r="A869" s="190">
        <v>2120106</v>
      </c>
      <c r="B869" s="190" t="s">
        <v>1074</v>
      </c>
      <c r="C869" s="198"/>
      <c r="D869" s="110"/>
      <c r="E869" s="203" t="e">
        <f t="shared" si="13"/>
        <v>#DIV/0!</v>
      </c>
      <c r="G869"/>
    </row>
    <row r="870" spans="1:7">
      <c r="A870" s="190">
        <v>2120107</v>
      </c>
      <c r="B870" s="190" t="s">
        <v>1075</v>
      </c>
      <c r="C870" s="198"/>
      <c r="D870" s="110"/>
      <c r="E870" s="203" t="e">
        <f t="shared" si="13"/>
        <v>#DIV/0!</v>
      </c>
      <c r="G870"/>
    </row>
    <row r="871" spans="1:7">
      <c r="A871" s="190">
        <v>2120108</v>
      </c>
      <c r="B871" s="190" t="s">
        <v>1076</v>
      </c>
      <c r="C871" s="198"/>
      <c r="D871" s="110"/>
      <c r="E871" s="203" t="e">
        <f t="shared" si="13"/>
        <v>#DIV/0!</v>
      </c>
      <c r="G871"/>
    </row>
    <row r="872" spans="1:7">
      <c r="A872" s="190">
        <v>2120109</v>
      </c>
      <c r="B872" s="190" t="s">
        <v>1077</v>
      </c>
      <c r="C872" s="198"/>
      <c r="D872" s="110"/>
      <c r="E872" s="203" t="e">
        <f t="shared" si="13"/>
        <v>#DIV/0!</v>
      </c>
      <c r="G872"/>
    </row>
    <row r="873" spans="1:7">
      <c r="A873" s="190">
        <v>2120110</v>
      </c>
      <c r="B873" s="190" t="s">
        <v>1078</v>
      </c>
      <c r="C873" s="198"/>
      <c r="D873" s="110"/>
      <c r="E873" s="203" t="e">
        <f t="shared" si="13"/>
        <v>#DIV/0!</v>
      </c>
      <c r="G873"/>
    </row>
    <row r="874" spans="1:7">
      <c r="A874" s="190">
        <v>2120199</v>
      </c>
      <c r="B874" s="190" t="s">
        <v>1079</v>
      </c>
      <c r="C874" s="198">
        <v>500</v>
      </c>
      <c r="D874" s="110"/>
      <c r="E874" s="203" t="e">
        <f t="shared" si="13"/>
        <v>#DIV/0!</v>
      </c>
      <c r="F874" s="200"/>
    </row>
    <row r="875" spans="1:7">
      <c r="A875" s="190">
        <v>21202</v>
      </c>
      <c r="B875" s="191" t="s">
        <v>1080</v>
      </c>
      <c r="C875" s="198"/>
      <c r="D875" s="110">
        <v>605</v>
      </c>
      <c r="E875" s="203">
        <f t="shared" si="13"/>
        <v>0</v>
      </c>
      <c r="G875"/>
    </row>
    <row r="876" spans="1:7">
      <c r="A876" s="190">
        <v>2120201</v>
      </c>
      <c r="B876" s="190" t="s">
        <v>1081</v>
      </c>
      <c r="C876" s="198"/>
      <c r="D876" s="110">
        <v>605</v>
      </c>
      <c r="E876" s="203">
        <f t="shared" si="13"/>
        <v>0</v>
      </c>
      <c r="G876"/>
    </row>
    <row r="877" spans="1:7">
      <c r="A877" s="190">
        <v>21203</v>
      </c>
      <c r="B877" s="191" t="s">
        <v>1082</v>
      </c>
      <c r="C877" s="198">
        <v>1774</v>
      </c>
      <c r="D877" s="110">
        <v>450</v>
      </c>
      <c r="E877" s="203">
        <f t="shared" si="13"/>
        <v>394.22</v>
      </c>
      <c r="F877" s="200"/>
    </row>
    <row r="878" spans="1:7">
      <c r="A878" s="190">
        <v>2120303</v>
      </c>
      <c r="B878" s="190" t="s">
        <v>1083</v>
      </c>
      <c r="C878" s="198"/>
      <c r="D878" s="110"/>
      <c r="E878" s="203" t="e">
        <f t="shared" si="13"/>
        <v>#DIV/0!</v>
      </c>
      <c r="G878"/>
    </row>
    <row r="879" spans="1:7">
      <c r="A879" s="190">
        <v>2120399</v>
      </c>
      <c r="B879" s="190" t="s">
        <v>1084</v>
      </c>
      <c r="C879" s="198">
        <v>1774</v>
      </c>
      <c r="D879" s="110">
        <v>450</v>
      </c>
      <c r="E879" s="203">
        <f t="shared" si="13"/>
        <v>394.22</v>
      </c>
      <c r="F879" s="200"/>
    </row>
    <row r="880" spans="1:7">
      <c r="A880" s="190">
        <v>21205</v>
      </c>
      <c r="B880" s="191" t="s">
        <v>1085</v>
      </c>
      <c r="C880" s="198">
        <v>1609</v>
      </c>
      <c r="D880" s="110">
        <v>1381</v>
      </c>
      <c r="E880" s="203">
        <f t="shared" si="13"/>
        <v>116.51</v>
      </c>
      <c r="F880" s="200"/>
    </row>
    <row r="881" spans="1:7">
      <c r="A881" s="190">
        <v>2120501</v>
      </c>
      <c r="B881" s="190" t="s">
        <v>1086</v>
      </c>
      <c r="C881" s="198">
        <v>1609</v>
      </c>
      <c r="D881" s="110">
        <v>1381</v>
      </c>
      <c r="E881" s="203">
        <f t="shared" si="13"/>
        <v>116.51</v>
      </c>
      <c r="F881" s="200"/>
    </row>
    <row r="882" spans="1:7">
      <c r="A882" s="190">
        <v>21206</v>
      </c>
      <c r="B882" s="191" t="s">
        <v>1087</v>
      </c>
      <c r="C882" s="198"/>
      <c r="D882" s="110"/>
      <c r="E882" s="203" t="e">
        <f t="shared" si="13"/>
        <v>#DIV/0!</v>
      </c>
      <c r="G882"/>
    </row>
    <row r="883" spans="1:7">
      <c r="A883" s="190">
        <v>2120601</v>
      </c>
      <c r="B883" s="190" t="s">
        <v>1088</v>
      </c>
      <c r="C883" s="198"/>
      <c r="D883" s="110"/>
      <c r="E883" s="203" t="e">
        <f t="shared" si="13"/>
        <v>#DIV/0!</v>
      </c>
      <c r="G883"/>
    </row>
    <row r="884" spans="1:7">
      <c r="A884" s="190">
        <v>21208</v>
      </c>
      <c r="B884" s="191" t="s">
        <v>1089</v>
      </c>
      <c r="C884" s="198"/>
      <c r="D884" s="110">
        <v>35</v>
      </c>
      <c r="E884" s="203">
        <f t="shared" si="13"/>
        <v>0</v>
      </c>
      <c r="G884"/>
    </row>
    <row r="885" spans="1:7">
      <c r="A885" s="190">
        <v>2120899</v>
      </c>
      <c r="B885" s="190" t="s">
        <v>1090</v>
      </c>
      <c r="C885" s="198"/>
      <c r="D885" s="110">
        <v>35</v>
      </c>
      <c r="E885" s="203">
        <f t="shared" si="13"/>
        <v>0</v>
      </c>
      <c r="G885"/>
    </row>
    <row r="886" spans="1:7">
      <c r="A886" s="190">
        <v>21299</v>
      </c>
      <c r="B886" s="191" t="s">
        <v>1091</v>
      </c>
      <c r="C886" s="198">
        <v>3000</v>
      </c>
      <c r="D886" s="110">
        <v>3509</v>
      </c>
      <c r="E886" s="203">
        <f t="shared" si="13"/>
        <v>85.49</v>
      </c>
      <c r="F886" s="200"/>
    </row>
    <row r="887" spans="1:7">
      <c r="A887" s="190">
        <v>2129999</v>
      </c>
      <c r="B887" s="190" t="s">
        <v>1092</v>
      </c>
      <c r="C887" s="198">
        <v>3000</v>
      </c>
      <c r="D887" s="110">
        <v>3509</v>
      </c>
      <c r="E887" s="203">
        <f t="shared" si="13"/>
        <v>85.49</v>
      </c>
      <c r="F887" s="200"/>
    </row>
    <row r="888" spans="1:7">
      <c r="A888" s="190">
        <v>213</v>
      </c>
      <c r="B888" s="191" t="s">
        <v>1093</v>
      </c>
      <c r="C888" s="198">
        <f>C889+C915+C943+C982+C993+C999+C1006+C1019</f>
        <v>20715</v>
      </c>
      <c r="D888" s="110">
        <v>18988</v>
      </c>
      <c r="E888" s="203">
        <f t="shared" si="13"/>
        <v>109.1</v>
      </c>
      <c r="F888" s="200"/>
    </row>
    <row r="889" spans="1:7">
      <c r="A889" s="190">
        <v>21301</v>
      </c>
      <c r="B889" s="191" t="s">
        <v>1094</v>
      </c>
      <c r="C889" s="198">
        <f>SUM(C890:C914)</f>
        <v>4451</v>
      </c>
      <c r="D889" s="110">
        <v>6902</v>
      </c>
      <c r="E889" s="203">
        <f t="shared" si="13"/>
        <v>64.489999999999995</v>
      </c>
      <c r="F889" s="200"/>
    </row>
    <row r="890" spans="1:7">
      <c r="A890" s="190">
        <v>2130101</v>
      </c>
      <c r="B890" s="190" t="s">
        <v>475</v>
      </c>
      <c r="C890" s="198">
        <v>1956</v>
      </c>
      <c r="D890" s="110">
        <v>1958</v>
      </c>
      <c r="E890" s="203">
        <f t="shared" si="13"/>
        <v>99.9</v>
      </c>
      <c r="F890" s="200"/>
    </row>
    <row r="891" spans="1:7">
      <c r="A891" s="190">
        <v>2130102</v>
      </c>
      <c r="B891" s="190" t="s">
        <v>476</v>
      </c>
      <c r="C891" s="198"/>
      <c r="D891" s="110"/>
      <c r="E891" s="203" t="e">
        <f t="shared" si="13"/>
        <v>#DIV/0!</v>
      </c>
      <c r="G891"/>
    </row>
    <row r="892" spans="1:7">
      <c r="A892" s="190">
        <v>2130103</v>
      </c>
      <c r="B892" s="190" t="s">
        <v>477</v>
      </c>
      <c r="C892" s="198"/>
      <c r="D892" s="110"/>
      <c r="E892" s="203" t="e">
        <f t="shared" si="13"/>
        <v>#DIV/0!</v>
      </c>
      <c r="G892"/>
    </row>
    <row r="893" spans="1:7">
      <c r="A893" s="190">
        <v>2130104</v>
      </c>
      <c r="B893" s="190" t="s">
        <v>484</v>
      </c>
      <c r="C893" s="198"/>
      <c r="D893" s="110">
        <v>28</v>
      </c>
      <c r="E893" s="203">
        <f t="shared" si="13"/>
        <v>0</v>
      </c>
      <c r="G893"/>
    </row>
    <row r="894" spans="1:7">
      <c r="A894" s="190">
        <v>2130105</v>
      </c>
      <c r="B894" s="190" t="s">
        <v>1095</v>
      </c>
      <c r="C894" s="198"/>
      <c r="D894" s="110"/>
      <c r="E894" s="203" t="e">
        <f t="shared" si="13"/>
        <v>#DIV/0!</v>
      </c>
      <c r="G894"/>
    </row>
    <row r="895" spans="1:7">
      <c r="A895" s="190">
        <v>2130106</v>
      </c>
      <c r="B895" s="190" t="s">
        <v>1096</v>
      </c>
      <c r="C895" s="198"/>
      <c r="D895" s="110"/>
      <c r="E895" s="203" t="e">
        <f t="shared" si="13"/>
        <v>#DIV/0!</v>
      </c>
      <c r="G895"/>
    </row>
    <row r="896" spans="1:7">
      <c r="A896" s="190">
        <v>2130108</v>
      </c>
      <c r="B896" s="190" t="s">
        <v>1097</v>
      </c>
      <c r="C896" s="198">
        <v>30</v>
      </c>
      <c r="D896" s="110"/>
      <c r="E896" s="203" t="e">
        <f t="shared" si="13"/>
        <v>#DIV/0!</v>
      </c>
      <c r="F896" s="200"/>
    </row>
    <row r="897" spans="1:7">
      <c r="A897" s="190">
        <v>2130109</v>
      </c>
      <c r="B897" s="190" t="s">
        <v>1098</v>
      </c>
      <c r="C897" s="198"/>
      <c r="D897" s="110"/>
      <c r="E897" s="203" t="e">
        <f t="shared" si="13"/>
        <v>#DIV/0!</v>
      </c>
      <c r="G897"/>
    </row>
    <row r="898" spans="1:7">
      <c r="A898" s="190">
        <v>2130110</v>
      </c>
      <c r="B898" s="190" t="s">
        <v>1099</v>
      </c>
      <c r="C898" s="198"/>
      <c r="D898" s="110"/>
      <c r="E898" s="203" t="e">
        <f t="shared" si="13"/>
        <v>#DIV/0!</v>
      </c>
      <c r="G898"/>
    </row>
    <row r="899" spans="1:7">
      <c r="A899" s="190">
        <v>2130111</v>
      </c>
      <c r="B899" s="190" t="s">
        <v>1100</v>
      </c>
      <c r="C899" s="198"/>
      <c r="D899" s="110"/>
      <c r="E899" s="203" t="e">
        <f t="shared" si="13"/>
        <v>#DIV/0!</v>
      </c>
      <c r="G899"/>
    </row>
    <row r="900" spans="1:7">
      <c r="A900" s="190">
        <v>2130112</v>
      </c>
      <c r="B900" s="190" t="s">
        <v>1101</v>
      </c>
      <c r="C900" s="198"/>
      <c r="D900" s="110"/>
      <c r="E900" s="203" t="e">
        <f t="shared" si="13"/>
        <v>#DIV/0!</v>
      </c>
      <c r="G900"/>
    </row>
    <row r="901" spans="1:7">
      <c r="A901" s="190">
        <v>2130114</v>
      </c>
      <c r="B901" s="190" t="s">
        <v>1102</v>
      </c>
      <c r="C901" s="198"/>
      <c r="D901" s="110"/>
      <c r="E901" s="203" t="e">
        <f t="shared" si="13"/>
        <v>#DIV/0!</v>
      </c>
      <c r="G901"/>
    </row>
    <row r="902" spans="1:7">
      <c r="A902" s="190">
        <v>2130119</v>
      </c>
      <c r="B902" s="190" t="s">
        <v>1103</v>
      </c>
      <c r="C902" s="198"/>
      <c r="D902" s="110"/>
      <c r="E902" s="203" t="e">
        <f t="shared" ref="E902:E965" si="14">C902/D902*100</f>
        <v>#DIV/0!</v>
      </c>
      <c r="G902"/>
    </row>
    <row r="903" spans="1:7">
      <c r="A903" s="190">
        <v>2130120</v>
      </c>
      <c r="B903" s="190" t="s">
        <v>1104</v>
      </c>
      <c r="C903" s="198"/>
      <c r="D903" s="110"/>
      <c r="E903" s="203" t="e">
        <f t="shared" si="14"/>
        <v>#DIV/0!</v>
      </c>
      <c r="G903"/>
    </row>
    <row r="904" spans="1:7">
      <c r="A904" s="190">
        <v>2130121</v>
      </c>
      <c r="B904" s="190" t="s">
        <v>1105</v>
      </c>
      <c r="C904" s="198"/>
      <c r="D904" s="110"/>
      <c r="E904" s="203" t="e">
        <f t="shared" si="14"/>
        <v>#DIV/0!</v>
      </c>
      <c r="G904"/>
    </row>
    <row r="905" spans="1:7">
      <c r="A905" s="190">
        <v>2130122</v>
      </c>
      <c r="B905" s="190" t="s">
        <v>1106</v>
      </c>
      <c r="C905" s="198"/>
      <c r="D905" s="110">
        <v>2973</v>
      </c>
      <c r="E905" s="203">
        <f t="shared" si="14"/>
        <v>0</v>
      </c>
      <c r="G905"/>
    </row>
    <row r="906" spans="1:7">
      <c r="A906" s="190">
        <v>2130124</v>
      </c>
      <c r="B906" s="190" t="s">
        <v>1107</v>
      </c>
      <c r="C906" s="198">
        <v>500</v>
      </c>
      <c r="D906" s="110">
        <v>500</v>
      </c>
      <c r="E906" s="203">
        <f t="shared" si="14"/>
        <v>100</v>
      </c>
      <c r="F906" s="200"/>
    </row>
    <row r="907" spans="1:7">
      <c r="A907" s="190">
        <v>2130125</v>
      </c>
      <c r="B907" s="190" t="s">
        <v>1108</v>
      </c>
      <c r="C907" s="198"/>
      <c r="D907" s="110"/>
      <c r="E907" s="203" t="e">
        <f t="shared" si="14"/>
        <v>#DIV/0!</v>
      </c>
      <c r="G907"/>
    </row>
    <row r="908" spans="1:7">
      <c r="A908" s="190">
        <v>2130126</v>
      </c>
      <c r="B908" s="190" t="s">
        <v>1109</v>
      </c>
      <c r="C908" s="198"/>
      <c r="D908" s="110"/>
      <c r="E908" s="203" t="e">
        <f t="shared" si="14"/>
        <v>#DIV/0!</v>
      </c>
      <c r="G908"/>
    </row>
    <row r="909" spans="1:7">
      <c r="A909" s="190">
        <v>2130129</v>
      </c>
      <c r="B909" s="190" t="s">
        <v>1110</v>
      </c>
      <c r="C909" s="198"/>
      <c r="D909" s="110"/>
      <c r="E909" s="203" t="e">
        <f t="shared" si="14"/>
        <v>#DIV/0!</v>
      </c>
      <c r="G909"/>
    </row>
    <row r="910" spans="1:7">
      <c r="A910" s="190">
        <v>2130135</v>
      </c>
      <c r="B910" s="190" t="s">
        <v>1111</v>
      </c>
      <c r="C910" s="198"/>
      <c r="D910" s="110">
        <v>8</v>
      </c>
      <c r="E910" s="203">
        <f t="shared" si="14"/>
        <v>0</v>
      </c>
      <c r="G910"/>
    </row>
    <row r="911" spans="1:7">
      <c r="A911" s="190">
        <v>2130142</v>
      </c>
      <c r="B911" s="190" t="s">
        <v>1112</v>
      </c>
      <c r="C911" s="198"/>
      <c r="D911" s="110"/>
      <c r="E911" s="203" t="e">
        <f t="shared" si="14"/>
        <v>#DIV/0!</v>
      </c>
      <c r="G911"/>
    </row>
    <row r="912" spans="1:7">
      <c r="A912" s="190">
        <v>2130148</v>
      </c>
      <c r="B912" s="190" t="s">
        <v>1113</v>
      </c>
      <c r="C912" s="198"/>
      <c r="D912" s="110"/>
      <c r="E912" s="203" t="e">
        <f t="shared" si="14"/>
        <v>#DIV/0!</v>
      </c>
      <c r="G912"/>
    </row>
    <row r="913" spans="1:7">
      <c r="A913" s="190">
        <v>2130152</v>
      </c>
      <c r="B913" s="190" t="s">
        <v>1114</v>
      </c>
      <c r="C913" s="198"/>
      <c r="D913" s="110"/>
      <c r="E913" s="203" t="e">
        <f t="shared" si="14"/>
        <v>#DIV/0!</v>
      </c>
      <c r="G913"/>
    </row>
    <row r="914" spans="1:7">
      <c r="A914" s="190">
        <v>2130199</v>
      </c>
      <c r="B914" s="190" t="s">
        <v>1115</v>
      </c>
      <c r="C914" s="198">
        <v>1965</v>
      </c>
      <c r="D914" s="110">
        <v>1435</v>
      </c>
      <c r="E914" s="203">
        <f t="shared" si="14"/>
        <v>136.93</v>
      </c>
      <c r="F914" s="200"/>
    </row>
    <row r="915" spans="1:7">
      <c r="A915" s="190">
        <v>21302</v>
      </c>
      <c r="B915" s="191" t="s">
        <v>1116</v>
      </c>
      <c r="C915" s="198">
        <v>5078</v>
      </c>
      <c r="D915" s="110">
        <v>3246</v>
      </c>
      <c r="E915" s="203">
        <f t="shared" si="14"/>
        <v>156.44</v>
      </c>
      <c r="F915" s="200"/>
    </row>
    <row r="916" spans="1:7">
      <c r="A916" s="190">
        <v>2130201</v>
      </c>
      <c r="B916" s="190" t="s">
        <v>475</v>
      </c>
      <c r="C916" s="198">
        <v>2733</v>
      </c>
      <c r="D916" s="110">
        <v>2624</v>
      </c>
      <c r="E916" s="203">
        <f t="shared" si="14"/>
        <v>104.15</v>
      </c>
      <c r="F916" s="200"/>
    </row>
    <row r="917" spans="1:7">
      <c r="A917" s="190">
        <v>2130202</v>
      </c>
      <c r="B917" s="190" t="s">
        <v>476</v>
      </c>
      <c r="C917" s="198"/>
      <c r="D917" s="110"/>
      <c r="E917" s="203" t="e">
        <f t="shared" si="14"/>
        <v>#DIV/0!</v>
      </c>
      <c r="G917"/>
    </row>
    <row r="918" spans="1:7">
      <c r="A918" s="190">
        <v>2130203</v>
      </c>
      <c r="B918" s="190" t="s">
        <v>477</v>
      </c>
      <c r="C918" s="198"/>
      <c r="D918" s="110"/>
      <c r="E918" s="203" t="e">
        <f t="shared" si="14"/>
        <v>#DIV/0!</v>
      </c>
      <c r="G918"/>
    </row>
    <row r="919" spans="1:7">
      <c r="A919" s="190">
        <v>2130204</v>
      </c>
      <c r="B919" s="190" t="s">
        <v>1117</v>
      </c>
      <c r="C919" s="198"/>
      <c r="D919" s="110"/>
      <c r="E919" s="203" t="e">
        <f t="shared" si="14"/>
        <v>#DIV/0!</v>
      </c>
      <c r="G919"/>
    </row>
    <row r="920" spans="1:7">
      <c r="A920" s="190">
        <v>2130205</v>
      </c>
      <c r="B920" s="190" t="s">
        <v>1118</v>
      </c>
      <c r="C920" s="198">
        <v>890</v>
      </c>
      <c r="D920" s="110"/>
      <c r="E920" s="203" t="e">
        <f t="shared" si="14"/>
        <v>#DIV/0!</v>
      </c>
      <c r="F920" s="200"/>
    </row>
    <row r="921" spans="1:7">
      <c r="A921" s="190">
        <v>2130206</v>
      </c>
      <c r="B921" s="190" t="s">
        <v>1119</v>
      </c>
      <c r="C921" s="198"/>
      <c r="D921" s="110"/>
      <c r="E921" s="203" t="e">
        <f t="shared" si="14"/>
        <v>#DIV/0!</v>
      </c>
      <c r="G921"/>
    </row>
    <row r="922" spans="1:7">
      <c r="A922" s="190">
        <v>2130207</v>
      </c>
      <c r="B922" s="190" t="s">
        <v>1120</v>
      </c>
      <c r="C922" s="198"/>
      <c r="D922" s="110"/>
      <c r="E922" s="203" t="e">
        <f t="shared" si="14"/>
        <v>#DIV/0!</v>
      </c>
      <c r="G922"/>
    </row>
    <row r="923" spans="1:7">
      <c r="A923" s="190">
        <v>2130208</v>
      </c>
      <c r="B923" s="190" t="s">
        <v>1121</v>
      </c>
      <c r="C923" s="198"/>
      <c r="D923" s="110"/>
      <c r="E923" s="203" t="e">
        <f t="shared" si="14"/>
        <v>#DIV/0!</v>
      </c>
      <c r="G923"/>
    </row>
    <row r="924" spans="1:7">
      <c r="A924" s="190">
        <v>2130209</v>
      </c>
      <c r="B924" s="190" t="s">
        <v>1122</v>
      </c>
      <c r="C924" s="198">
        <v>1424</v>
      </c>
      <c r="D924" s="110">
        <v>587</v>
      </c>
      <c r="E924" s="203">
        <f t="shared" si="14"/>
        <v>242.59</v>
      </c>
      <c r="F924" s="200"/>
    </row>
    <row r="925" spans="1:7">
      <c r="A925" s="190">
        <v>2130210</v>
      </c>
      <c r="B925" s="190" t="s">
        <v>1123</v>
      </c>
      <c r="C925" s="198"/>
      <c r="D925" s="110"/>
      <c r="E925" s="203" t="e">
        <f t="shared" si="14"/>
        <v>#DIV/0!</v>
      </c>
      <c r="G925"/>
    </row>
    <row r="926" spans="1:7">
      <c r="A926" s="190">
        <v>2130211</v>
      </c>
      <c r="B926" s="190" t="s">
        <v>1124</v>
      </c>
      <c r="C926" s="198"/>
      <c r="D926" s="110"/>
      <c r="E926" s="203" t="e">
        <f t="shared" si="14"/>
        <v>#DIV/0!</v>
      </c>
      <c r="G926"/>
    </row>
    <row r="927" spans="1:7">
      <c r="A927" s="190">
        <v>2130212</v>
      </c>
      <c r="B927" s="190" t="s">
        <v>1125</v>
      </c>
      <c r="C927" s="198"/>
      <c r="D927" s="110"/>
      <c r="E927" s="203" t="e">
        <f t="shared" si="14"/>
        <v>#DIV/0!</v>
      </c>
      <c r="G927"/>
    </row>
    <row r="928" spans="1:7">
      <c r="A928" s="190">
        <v>2130213</v>
      </c>
      <c r="B928" s="190" t="s">
        <v>1126</v>
      </c>
      <c r="C928" s="198"/>
      <c r="D928" s="110">
        <v>35</v>
      </c>
      <c r="E928" s="203">
        <f t="shared" si="14"/>
        <v>0</v>
      </c>
      <c r="G928"/>
    </row>
    <row r="929" spans="1:7">
      <c r="A929" s="190">
        <v>2130216</v>
      </c>
      <c r="B929" s="190" t="s">
        <v>1127</v>
      </c>
      <c r="C929" s="198"/>
      <c r="D929" s="110"/>
      <c r="E929" s="203" t="e">
        <f t="shared" si="14"/>
        <v>#DIV/0!</v>
      </c>
      <c r="G929"/>
    </row>
    <row r="930" spans="1:7">
      <c r="A930" s="190">
        <v>2130217</v>
      </c>
      <c r="B930" s="190" t="s">
        <v>1128</v>
      </c>
      <c r="C930" s="198"/>
      <c r="D930" s="110"/>
      <c r="E930" s="203" t="e">
        <f t="shared" si="14"/>
        <v>#DIV/0!</v>
      </c>
      <c r="G930"/>
    </row>
    <row r="931" spans="1:7">
      <c r="A931" s="190">
        <v>2130218</v>
      </c>
      <c r="B931" s="190" t="s">
        <v>1129</v>
      </c>
      <c r="C931" s="198"/>
      <c r="D931" s="110"/>
      <c r="E931" s="203" t="e">
        <f t="shared" si="14"/>
        <v>#DIV/0!</v>
      </c>
      <c r="G931"/>
    </row>
    <row r="932" spans="1:7">
      <c r="A932" s="190">
        <v>2130219</v>
      </c>
      <c r="B932" s="190" t="s">
        <v>1130</v>
      </c>
      <c r="C932" s="198"/>
      <c r="D932" s="110"/>
      <c r="E932" s="203" t="e">
        <f t="shared" si="14"/>
        <v>#DIV/0!</v>
      </c>
      <c r="G932"/>
    </row>
    <row r="933" spans="1:7">
      <c r="A933" s="190">
        <v>2130220</v>
      </c>
      <c r="B933" s="190" t="s">
        <v>1131</v>
      </c>
      <c r="C933" s="198"/>
      <c r="D933" s="110"/>
      <c r="E933" s="203" t="e">
        <f t="shared" si="14"/>
        <v>#DIV/0!</v>
      </c>
      <c r="G933"/>
    </row>
    <row r="934" spans="1:7">
      <c r="A934" s="190">
        <v>2130221</v>
      </c>
      <c r="B934" s="190" t="s">
        <v>1132</v>
      </c>
      <c r="C934" s="198"/>
      <c r="D934" s="110"/>
      <c r="E934" s="203" t="e">
        <f t="shared" si="14"/>
        <v>#DIV/0!</v>
      </c>
      <c r="G934"/>
    </row>
    <row r="935" spans="1:7">
      <c r="A935" s="190">
        <v>2130223</v>
      </c>
      <c r="B935" s="190" t="s">
        <v>1133</v>
      </c>
      <c r="C935" s="198"/>
      <c r="D935" s="110"/>
      <c r="E935" s="203" t="e">
        <f t="shared" si="14"/>
        <v>#DIV/0!</v>
      </c>
      <c r="G935"/>
    </row>
    <row r="936" spans="1:7">
      <c r="A936" s="190">
        <v>2130224</v>
      </c>
      <c r="B936" s="190" t="s">
        <v>1134</v>
      </c>
      <c r="C936" s="198"/>
      <c r="D936" s="110"/>
      <c r="E936" s="203" t="e">
        <f t="shared" si="14"/>
        <v>#DIV/0!</v>
      </c>
      <c r="G936"/>
    </row>
    <row r="937" spans="1:7">
      <c r="A937" s="190">
        <v>2130225</v>
      </c>
      <c r="B937" s="190" t="s">
        <v>1135</v>
      </c>
      <c r="C937" s="198"/>
      <c r="D937" s="110"/>
      <c r="E937" s="203" t="e">
        <f t="shared" si="14"/>
        <v>#DIV/0!</v>
      </c>
      <c r="G937"/>
    </row>
    <row r="938" spans="1:7">
      <c r="A938" s="190">
        <v>2130226</v>
      </c>
      <c r="B938" s="190" t="s">
        <v>1136</v>
      </c>
      <c r="C938" s="198"/>
      <c r="D938" s="110"/>
      <c r="E938" s="203" t="e">
        <f t="shared" si="14"/>
        <v>#DIV/0!</v>
      </c>
      <c r="G938"/>
    </row>
    <row r="939" spans="1:7">
      <c r="A939" s="190">
        <v>2130227</v>
      </c>
      <c r="B939" s="190" t="s">
        <v>1137</v>
      </c>
      <c r="C939" s="198"/>
      <c r="D939" s="110"/>
      <c r="E939" s="203" t="e">
        <f t="shared" si="14"/>
        <v>#DIV/0!</v>
      </c>
      <c r="G939"/>
    </row>
    <row r="940" spans="1:7">
      <c r="A940" s="190">
        <v>2130232</v>
      </c>
      <c r="B940" s="190" t="s">
        <v>1138</v>
      </c>
      <c r="C940" s="198"/>
      <c r="D940" s="110"/>
      <c r="E940" s="203" t="e">
        <f t="shared" si="14"/>
        <v>#DIV/0!</v>
      </c>
      <c r="G940"/>
    </row>
    <row r="941" spans="1:7">
      <c r="A941" s="190">
        <v>2130234</v>
      </c>
      <c r="B941" s="190" t="s">
        <v>1139</v>
      </c>
      <c r="C941" s="198"/>
      <c r="D941" s="110"/>
      <c r="E941" s="203" t="e">
        <f t="shared" si="14"/>
        <v>#DIV/0!</v>
      </c>
      <c r="G941"/>
    </row>
    <row r="942" spans="1:7">
      <c r="A942" s="190">
        <v>2130299</v>
      </c>
      <c r="B942" s="190" t="s">
        <v>1140</v>
      </c>
      <c r="C942" s="198">
        <v>31</v>
      </c>
      <c r="D942" s="110"/>
      <c r="E942" s="203" t="e">
        <f t="shared" si="14"/>
        <v>#DIV/0!</v>
      </c>
      <c r="F942" s="200"/>
    </row>
    <row r="943" spans="1:7">
      <c r="A943" s="190">
        <v>21303</v>
      </c>
      <c r="B943" s="191" t="s">
        <v>1141</v>
      </c>
      <c r="C943" s="198">
        <f>SUM(C944:C970)</f>
        <v>6104</v>
      </c>
      <c r="D943" s="110">
        <v>4731</v>
      </c>
      <c r="E943" s="203">
        <f t="shared" si="14"/>
        <v>129.02000000000001</v>
      </c>
      <c r="F943" s="200"/>
    </row>
    <row r="944" spans="1:7">
      <c r="A944" s="190">
        <v>2130301</v>
      </c>
      <c r="B944" s="190" t="s">
        <v>475</v>
      </c>
      <c r="C944" s="198">
        <v>330</v>
      </c>
      <c r="D944" s="110">
        <v>393</v>
      </c>
      <c r="E944" s="203">
        <f t="shared" si="14"/>
        <v>83.97</v>
      </c>
      <c r="F944" s="200"/>
    </row>
    <row r="945" spans="1:7">
      <c r="A945" s="190">
        <v>2130302</v>
      </c>
      <c r="B945" s="190" t="s">
        <v>476</v>
      </c>
      <c r="C945" s="198"/>
      <c r="D945" s="110"/>
      <c r="E945" s="203" t="e">
        <f t="shared" si="14"/>
        <v>#DIV/0!</v>
      </c>
      <c r="G945"/>
    </row>
    <row r="946" spans="1:7">
      <c r="A946" s="190">
        <v>2130303</v>
      </c>
      <c r="B946" s="190" t="s">
        <v>477</v>
      </c>
      <c r="C946" s="198"/>
      <c r="D946" s="110"/>
      <c r="E946" s="203" t="e">
        <f t="shared" si="14"/>
        <v>#DIV/0!</v>
      </c>
      <c r="G946"/>
    </row>
    <row r="947" spans="1:7">
      <c r="A947" s="190">
        <v>2130304</v>
      </c>
      <c r="B947" s="190" t="s">
        <v>1142</v>
      </c>
      <c r="C947" s="198"/>
      <c r="D947" s="110"/>
      <c r="E947" s="203" t="e">
        <f t="shared" si="14"/>
        <v>#DIV/0!</v>
      </c>
      <c r="G947"/>
    </row>
    <row r="948" spans="1:7">
      <c r="A948" s="190">
        <v>2130305</v>
      </c>
      <c r="B948" s="190" t="s">
        <v>1143</v>
      </c>
      <c r="C948" s="198">
        <v>1648</v>
      </c>
      <c r="D948" s="110">
        <v>209</v>
      </c>
      <c r="E948" s="203">
        <f t="shared" si="14"/>
        <v>788.52</v>
      </c>
      <c r="F948" s="200"/>
    </row>
    <row r="949" spans="1:7">
      <c r="A949" s="190">
        <v>2130306</v>
      </c>
      <c r="B949" s="190" t="s">
        <v>1144</v>
      </c>
      <c r="C949" s="198">
        <v>80</v>
      </c>
      <c r="D949" s="110"/>
      <c r="E949" s="203" t="e">
        <f t="shared" si="14"/>
        <v>#DIV/0!</v>
      </c>
      <c r="F949" s="200"/>
    </row>
    <row r="950" spans="1:7">
      <c r="A950" s="190">
        <v>2130307</v>
      </c>
      <c r="B950" s="190" t="s">
        <v>1145</v>
      </c>
      <c r="C950" s="198"/>
      <c r="D950" s="110"/>
      <c r="E950" s="203" t="e">
        <f t="shared" si="14"/>
        <v>#DIV/0!</v>
      </c>
      <c r="G950"/>
    </row>
    <row r="951" spans="1:7">
      <c r="A951" s="190">
        <v>2130308</v>
      </c>
      <c r="B951" s="190" t="s">
        <v>1146</v>
      </c>
      <c r="C951" s="198"/>
      <c r="D951" s="110"/>
      <c r="E951" s="203" t="e">
        <f t="shared" si="14"/>
        <v>#DIV/0!</v>
      </c>
      <c r="G951"/>
    </row>
    <row r="952" spans="1:7">
      <c r="A952" s="190">
        <v>2130309</v>
      </c>
      <c r="B952" s="190" t="s">
        <v>1147</v>
      </c>
      <c r="C952" s="198"/>
      <c r="D952" s="110"/>
      <c r="E952" s="203" t="e">
        <f t="shared" si="14"/>
        <v>#DIV/0!</v>
      </c>
      <c r="G952"/>
    </row>
    <row r="953" spans="1:7">
      <c r="A953" s="190">
        <v>2130310</v>
      </c>
      <c r="B953" s="190" t="s">
        <v>1148</v>
      </c>
      <c r="C953" s="198">
        <v>2285</v>
      </c>
      <c r="D953" s="110">
        <v>2592</v>
      </c>
      <c r="E953" s="203">
        <f t="shared" si="14"/>
        <v>88.16</v>
      </c>
      <c r="F953" s="200"/>
    </row>
    <row r="954" spans="1:7">
      <c r="A954" s="190">
        <v>2130311</v>
      </c>
      <c r="B954" s="190" t="s">
        <v>1149</v>
      </c>
      <c r="C954" s="198"/>
      <c r="D954" s="110"/>
      <c r="E954" s="203" t="e">
        <f t="shared" si="14"/>
        <v>#DIV/0!</v>
      </c>
      <c r="G954"/>
    </row>
    <row r="955" spans="1:7">
      <c r="A955" s="190">
        <v>2130312</v>
      </c>
      <c r="B955" s="190" t="s">
        <v>1150</v>
      </c>
      <c r="C955" s="198"/>
      <c r="D955" s="110">
        <v>58</v>
      </c>
      <c r="E955" s="203">
        <f t="shared" si="14"/>
        <v>0</v>
      </c>
      <c r="G955"/>
    </row>
    <row r="956" spans="1:7">
      <c r="A956" s="190">
        <v>2130313</v>
      </c>
      <c r="B956" s="190" t="s">
        <v>1151</v>
      </c>
      <c r="C956" s="198">
        <v>4</v>
      </c>
      <c r="D956" s="110">
        <v>4</v>
      </c>
      <c r="E956" s="203">
        <f t="shared" si="14"/>
        <v>100</v>
      </c>
      <c r="F956" s="200"/>
    </row>
    <row r="957" spans="1:7">
      <c r="A957" s="190">
        <v>2130314</v>
      </c>
      <c r="B957" s="190" t="s">
        <v>1152</v>
      </c>
      <c r="C957" s="198">
        <v>62</v>
      </c>
      <c r="D957" s="110"/>
      <c r="E957" s="203" t="e">
        <f t="shared" si="14"/>
        <v>#DIV/0!</v>
      </c>
      <c r="F957" s="200"/>
    </row>
    <row r="958" spans="1:7">
      <c r="A958" s="190">
        <v>2130315</v>
      </c>
      <c r="B958" s="190" t="s">
        <v>1153</v>
      </c>
      <c r="C958" s="198"/>
      <c r="D958" s="110"/>
      <c r="E958" s="203" t="e">
        <f t="shared" si="14"/>
        <v>#DIV/0!</v>
      </c>
      <c r="G958"/>
    </row>
    <row r="959" spans="1:7">
      <c r="A959" s="190">
        <v>2130316</v>
      </c>
      <c r="B959" s="190" t="s">
        <v>1154</v>
      </c>
      <c r="C959" s="198">
        <v>967</v>
      </c>
      <c r="D959" s="110"/>
      <c r="E959" s="203" t="e">
        <f t="shared" si="14"/>
        <v>#DIV/0!</v>
      </c>
      <c r="F959" s="200"/>
    </row>
    <row r="960" spans="1:7">
      <c r="A960" s="190">
        <v>2130317</v>
      </c>
      <c r="B960" s="190" t="s">
        <v>1155</v>
      </c>
      <c r="C960" s="198"/>
      <c r="D960" s="110"/>
      <c r="E960" s="203" t="e">
        <f t="shared" si="14"/>
        <v>#DIV/0!</v>
      </c>
      <c r="G960"/>
    </row>
    <row r="961" spans="1:7">
      <c r="A961" s="190">
        <v>2130318</v>
      </c>
      <c r="B961" s="190" t="s">
        <v>1156</v>
      </c>
      <c r="C961" s="198"/>
      <c r="D961" s="110"/>
      <c r="E961" s="203" t="e">
        <f t="shared" si="14"/>
        <v>#DIV/0!</v>
      </c>
      <c r="G961"/>
    </row>
    <row r="962" spans="1:7">
      <c r="A962" s="190">
        <v>2130319</v>
      </c>
      <c r="B962" s="190" t="s">
        <v>1157</v>
      </c>
      <c r="C962" s="198"/>
      <c r="D962" s="110">
        <v>750</v>
      </c>
      <c r="E962" s="203">
        <f t="shared" si="14"/>
        <v>0</v>
      </c>
      <c r="G962"/>
    </row>
    <row r="963" spans="1:7">
      <c r="A963" s="190">
        <v>2130321</v>
      </c>
      <c r="B963" s="190" t="s">
        <v>1158</v>
      </c>
      <c r="C963" s="198">
        <v>2</v>
      </c>
      <c r="D963" s="110"/>
      <c r="E963" s="203" t="e">
        <f t="shared" si="14"/>
        <v>#DIV/0!</v>
      </c>
      <c r="F963" s="200"/>
    </row>
    <row r="964" spans="1:7">
      <c r="A964" s="190">
        <v>2130322</v>
      </c>
      <c r="B964" s="190" t="s">
        <v>1159</v>
      </c>
      <c r="C964" s="198"/>
      <c r="D964" s="110"/>
      <c r="E964" s="203" t="e">
        <f t="shared" si="14"/>
        <v>#DIV/0!</v>
      </c>
      <c r="G964"/>
    </row>
    <row r="965" spans="1:7">
      <c r="A965" s="190">
        <v>2130331</v>
      </c>
      <c r="B965" s="190" t="s">
        <v>1160</v>
      </c>
      <c r="C965" s="198"/>
      <c r="D965" s="110"/>
      <c r="E965" s="203" t="e">
        <f t="shared" si="14"/>
        <v>#DIV/0!</v>
      </c>
      <c r="G965"/>
    </row>
    <row r="966" spans="1:7">
      <c r="A966" s="190">
        <v>2130332</v>
      </c>
      <c r="B966" s="190" t="s">
        <v>1161</v>
      </c>
      <c r="C966" s="198"/>
      <c r="D966" s="110"/>
      <c r="E966" s="203" t="e">
        <f t="shared" ref="E966:E1029" si="15">C966/D966*100</f>
        <v>#DIV/0!</v>
      </c>
      <c r="G966"/>
    </row>
    <row r="967" spans="1:7">
      <c r="A967" s="190">
        <v>2130333</v>
      </c>
      <c r="B967" s="190" t="s">
        <v>1133</v>
      </c>
      <c r="C967" s="198"/>
      <c r="D967" s="110"/>
      <c r="E967" s="203" t="e">
        <f t="shared" si="15"/>
        <v>#DIV/0!</v>
      </c>
      <c r="G967"/>
    </row>
    <row r="968" spans="1:7">
      <c r="A968" s="190">
        <v>2130334</v>
      </c>
      <c r="B968" s="190" t="s">
        <v>1162</v>
      </c>
      <c r="C968" s="198"/>
      <c r="D968" s="110"/>
      <c r="E968" s="203" t="e">
        <f t="shared" si="15"/>
        <v>#DIV/0!</v>
      </c>
      <c r="G968"/>
    </row>
    <row r="969" spans="1:7">
      <c r="A969" s="190">
        <v>2130335</v>
      </c>
      <c r="B969" s="190" t="s">
        <v>1163</v>
      </c>
      <c r="C969" s="198"/>
      <c r="D969" s="110"/>
      <c r="E969" s="203" t="e">
        <f t="shared" si="15"/>
        <v>#DIV/0!</v>
      </c>
      <c r="G969"/>
    </row>
    <row r="970" spans="1:7">
      <c r="A970" s="190">
        <v>2130399</v>
      </c>
      <c r="B970" s="190" t="s">
        <v>1164</v>
      </c>
      <c r="C970" s="198">
        <v>726</v>
      </c>
      <c r="D970" s="110">
        <v>725</v>
      </c>
      <c r="E970" s="203">
        <f t="shared" si="15"/>
        <v>100.14</v>
      </c>
      <c r="F970" s="200"/>
    </row>
    <row r="971" spans="1:7">
      <c r="A971" s="190">
        <v>21304</v>
      </c>
      <c r="B971" s="191" t="s">
        <v>1165</v>
      </c>
      <c r="C971" s="198"/>
      <c r="D971" s="110"/>
      <c r="E971" s="203" t="e">
        <f t="shared" si="15"/>
        <v>#DIV/0!</v>
      </c>
      <c r="G971"/>
    </row>
    <row r="972" spans="1:7">
      <c r="A972" s="190">
        <v>2130401</v>
      </c>
      <c r="B972" s="190" t="s">
        <v>475</v>
      </c>
      <c r="C972" s="198"/>
      <c r="D972" s="110"/>
      <c r="E972" s="203" t="e">
        <f t="shared" si="15"/>
        <v>#DIV/0!</v>
      </c>
      <c r="G972"/>
    </row>
    <row r="973" spans="1:7">
      <c r="A973" s="190">
        <v>2130402</v>
      </c>
      <c r="B973" s="190" t="s">
        <v>476</v>
      </c>
      <c r="C973" s="198"/>
      <c r="D973" s="110"/>
      <c r="E973" s="203" t="e">
        <f t="shared" si="15"/>
        <v>#DIV/0!</v>
      </c>
      <c r="G973"/>
    </row>
    <row r="974" spans="1:7">
      <c r="A974" s="190">
        <v>2130403</v>
      </c>
      <c r="B974" s="190" t="s">
        <v>477</v>
      </c>
      <c r="C974" s="198"/>
      <c r="D974" s="110"/>
      <c r="E974" s="203" t="e">
        <f t="shared" si="15"/>
        <v>#DIV/0!</v>
      </c>
      <c r="G974"/>
    </row>
    <row r="975" spans="1:7">
      <c r="A975" s="190">
        <v>2130404</v>
      </c>
      <c r="B975" s="190" t="s">
        <v>1166</v>
      </c>
      <c r="C975" s="198"/>
      <c r="D975" s="110"/>
      <c r="E975" s="203" t="e">
        <f t="shared" si="15"/>
        <v>#DIV/0!</v>
      </c>
      <c r="G975"/>
    </row>
    <row r="976" spans="1:7">
      <c r="A976" s="190">
        <v>2130405</v>
      </c>
      <c r="B976" s="190" t="s">
        <v>1167</v>
      </c>
      <c r="C976" s="198"/>
      <c r="D976" s="110"/>
      <c r="E976" s="203" t="e">
        <f t="shared" si="15"/>
        <v>#DIV/0!</v>
      </c>
      <c r="G976"/>
    </row>
    <row r="977" spans="1:7">
      <c r="A977" s="190">
        <v>2130406</v>
      </c>
      <c r="B977" s="190" t="s">
        <v>1168</v>
      </c>
      <c r="C977" s="198"/>
      <c r="D977" s="110"/>
      <c r="E977" s="203" t="e">
        <f t="shared" si="15"/>
        <v>#DIV/0!</v>
      </c>
      <c r="G977"/>
    </row>
    <row r="978" spans="1:7">
      <c r="A978" s="190">
        <v>2130407</v>
      </c>
      <c r="B978" s="190" t="s">
        <v>1169</v>
      </c>
      <c r="C978" s="198"/>
      <c r="D978" s="110"/>
      <c r="E978" s="203" t="e">
        <f t="shared" si="15"/>
        <v>#DIV/0!</v>
      </c>
      <c r="G978"/>
    </row>
    <row r="979" spans="1:7">
      <c r="A979" s="190">
        <v>2130408</v>
      </c>
      <c r="B979" s="190" t="s">
        <v>1170</v>
      </c>
      <c r="C979" s="198"/>
      <c r="D979" s="110"/>
      <c r="E979" s="203" t="e">
        <f t="shared" si="15"/>
        <v>#DIV/0!</v>
      </c>
      <c r="G979"/>
    </row>
    <row r="980" spans="1:7">
      <c r="A980" s="190">
        <v>2130409</v>
      </c>
      <c r="B980" s="190" t="s">
        <v>1171</v>
      </c>
      <c r="C980" s="198"/>
      <c r="D980" s="110"/>
      <c r="E980" s="203" t="e">
        <f t="shared" si="15"/>
        <v>#DIV/0!</v>
      </c>
      <c r="G980"/>
    </row>
    <row r="981" spans="1:7">
      <c r="A981" s="190">
        <v>2130499</v>
      </c>
      <c r="B981" s="190" t="s">
        <v>1172</v>
      </c>
      <c r="C981" s="198"/>
      <c r="D981" s="110"/>
      <c r="E981" s="203" t="e">
        <f t="shared" si="15"/>
        <v>#DIV/0!</v>
      </c>
      <c r="G981"/>
    </row>
    <row r="982" spans="1:7">
      <c r="A982" s="190">
        <v>21305</v>
      </c>
      <c r="B982" s="191" t="s">
        <v>1173</v>
      </c>
      <c r="C982" s="198">
        <v>352</v>
      </c>
      <c r="D982" s="110">
        <v>1248</v>
      </c>
      <c r="E982" s="203">
        <f t="shared" si="15"/>
        <v>28.21</v>
      </c>
      <c r="F982" s="200"/>
    </row>
    <row r="983" spans="1:7">
      <c r="A983" s="190">
        <v>2130501</v>
      </c>
      <c r="B983" s="190" t="s">
        <v>475</v>
      </c>
      <c r="C983" s="198"/>
      <c r="D983" s="110"/>
      <c r="E983" s="203" t="e">
        <f t="shared" si="15"/>
        <v>#DIV/0!</v>
      </c>
      <c r="G983"/>
    </row>
    <row r="984" spans="1:7">
      <c r="A984" s="190">
        <v>2130502</v>
      </c>
      <c r="B984" s="190" t="s">
        <v>476</v>
      </c>
      <c r="C984" s="198"/>
      <c r="D984" s="110"/>
      <c r="E984" s="203" t="e">
        <f t="shared" si="15"/>
        <v>#DIV/0!</v>
      </c>
      <c r="G984"/>
    </row>
    <row r="985" spans="1:7">
      <c r="A985" s="190">
        <v>2130503</v>
      </c>
      <c r="B985" s="190" t="s">
        <v>477</v>
      </c>
      <c r="C985" s="198"/>
      <c r="D985" s="110"/>
      <c r="E985" s="203" t="e">
        <f t="shared" si="15"/>
        <v>#DIV/0!</v>
      </c>
      <c r="G985"/>
    </row>
    <row r="986" spans="1:7">
      <c r="A986" s="190">
        <v>2130504</v>
      </c>
      <c r="B986" s="190" t="s">
        <v>1174</v>
      </c>
      <c r="C986" s="198"/>
      <c r="D986" s="110">
        <v>523</v>
      </c>
      <c r="E986" s="203">
        <f t="shared" si="15"/>
        <v>0</v>
      </c>
      <c r="G986"/>
    </row>
    <row r="987" spans="1:7">
      <c r="A987" s="190">
        <v>2130505</v>
      </c>
      <c r="B987" s="190" t="s">
        <v>1175</v>
      </c>
      <c r="C987" s="198">
        <v>277</v>
      </c>
      <c r="D987" s="110">
        <v>705</v>
      </c>
      <c r="E987" s="203">
        <f t="shared" si="15"/>
        <v>39.29</v>
      </c>
      <c r="F987" s="200"/>
    </row>
    <row r="988" spans="1:7">
      <c r="A988" s="190">
        <v>2130506</v>
      </c>
      <c r="B988" s="190" t="s">
        <v>1176</v>
      </c>
      <c r="C988" s="198"/>
      <c r="D988" s="110"/>
      <c r="E988" s="203" t="e">
        <f t="shared" si="15"/>
        <v>#DIV/0!</v>
      </c>
      <c r="G988"/>
    </row>
    <row r="989" spans="1:7">
      <c r="A989" s="190">
        <v>2130507</v>
      </c>
      <c r="B989" s="190" t="s">
        <v>1177</v>
      </c>
      <c r="C989" s="198"/>
      <c r="D989" s="110"/>
      <c r="E989" s="203" t="e">
        <f t="shared" si="15"/>
        <v>#DIV/0!</v>
      </c>
      <c r="G989"/>
    </row>
    <row r="990" spans="1:7">
      <c r="A990" s="190">
        <v>2130508</v>
      </c>
      <c r="B990" s="190" t="s">
        <v>1178</v>
      </c>
      <c r="C990" s="198"/>
      <c r="D990" s="110"/>
      <c r="E990" s="203" t="e">
        <f t="shared" si="15"/>
        <v>#DIV/0!</v>
      </c>
      <c r="G990"/>
    </row>
    <row r="991" spans="1:7">
      <c r="A991" s="190">
        <v>2130550</v>
      </c>
      <c r="B991" s="190" t="s">
        <v>1179</v>
      </c>
      <c r="C991" s="198"/>
      <c r="D991" s="110"/>
      <c r="E991" s="203" t="e">
        <f t="shared" si="15"/>
        <v>#DIV/0!</v>
      </c>
      <c r="G991"/>
    </row>
    <row r="992" spans="1:7">
      <c r="A992" s="190">
        <v>2130599</v>
      </c>
      <c r="B992" s="190" t="s">
        <v>1180</v>
      </c>
      <c r="C992" s="198">
        <v>75</v>
      </c>
      <c r="D992" s="110">
        <v>20</v>
      </c>
      <c r="E992" s="203">
        <f t="shared" si="15"/>
        <v>375</v>
      </c>
      <c r="F992" s="200"/>
    </row>
    <row r="993" spans="1:7">
      <c r="A993" s="190">
        <v>21306</v>
      </c>
      <c r="B993" s="191" t="s">
        <v>1181</v>
      </c>
      <c r="C993" s="198">
        <v>2088</v>
      </c>
      <c r="D993" s="110"/>
      <c r="E993" s="203" t="e">
        <f t="shared" si="15"/>
        <v>#DIV/0!</v>
      </c>
      <c r="F993" s="200"/>
    </row>
    <row r="994" spans="1:7">
      <c r="A994" s="190">
        <v>2130601</v>
      </c>
      <c r="B994" s="190" t="s">
        <v>772</v>
      </c>
      <c r="C994" s="198"/>
      <c r="D994" s="110"/>
      <c r="E994" s="203" t="e">
        <f t="shared" si="15"/>
        <v>#DIV/0!</v>
      </c>
      <c r="G994"/>
    </row>
    <row r="995" spans="1:7">
      <c r="A995" s="190">
        <v>2130602</v>
      </c>
      <c r="B995" s="190" t="s">
        <v>1182</v>
      </c>
      <c r="C995" s="198"/>
      <c r="D995" s="110"/>
      <c r="E995" s="203" t="e">
        <f t="shared" si="15"/>
        <v>#DIV/0!</v>
      </c>
      <c r="G995"/>
    </row>
    <row r="996" spans="1:7">
      <c r="A996" s="190">
        <v>2130603</v>
      </c>
      <c r="B996" s="190" t="s">
        <v>1183</v>
      </c>
      <c r="C996" s="198"/>
      <c r="D996" s="110"/>
      <c r="E996" s="203" t="e">
        <f t="shared" si="15"/>
        <v>#DIV/0!</v>
      </c>
      <c r="G996"/>
    </row>
    <row r="997" spans="1:7">
      <c r="A997" s="190">
        <v>2130604</v>
      </c>
      <c r="B997" s="190" t="s">
        <v>1184</v>
      </c>
      <c r="C997" s="198"/>
      <c r="D997" s="110"/>
      <c r="E997" s="203" t="e">
        <f t="shared" si="15"/>
        <v>#DIV/0!</v>
      </c>
      <c r="G997"/>
    </row>
    <row r="998" spans="1:7">
      <c r="A998" s="190">
        <v>2130699</v>
      </c>
      <c r="B998" s="190" t="s">
        <v>1185</v>
      </c>
      <c r="C998" s="198">
        <v>2088</v>
      </c>
      <c r="D998" s="110"/>
      <c r="E998" s="203" t="e">
        <f t="shared" si="15"/>
        <v>#DIV/0!</v>
      </c>
      <c r="F998" s="200"/>
    </row>
    <row r="999" spans="1:7">
      <c r="A999" s="190">
        <v>21307</v>
      </c>
      <c r="B999" s="191" t="s">
        <v>1186</v>
      </c>
      <c r="C999" s="198">
        <f>SUM(C1000:C1005)</f>
        <v>972</v>
      </c>
      <c r="D999" s="110">
        <v>2152</v>
      </c>
      <c r="E999" s="203">
        <f t="shared" si="15"/>
        <v>45.17</v>
      </c>
      <c r="F999" s="200"/>
    </row>
    <row r="1000" spans="1:7">
      <c r="A1000" s="190">
        <v>2130701</v>
      </c>
      <c r="B1000" s="190" t="s">
        <v>1187</v>
      </c>
      <c r="C1000" s="198">
        <v>972</v>
      </c>
      <c r="D1000" s="110">
        <v>2152</v>
      </c>
      <c r="E1000" s="203">
        <f t="shared" si="15"/>
        <v>45.17</v>
      </c>
      <c r="F1000" s="200"/>
    </row>
    <row r="1001" spans="1:7">
      <c r="A1001" s="190">
        <v>2130704</v>
      </c>
      <c r="B1001" s="190" t="s">
        <v>1188</v>
      </c>
      <c r="C1001" s="198"/>
      <c r="D1001" s="110"/>
      <c r="E1001" s="203" t="e">
        <f t="shared" si="15"/>
        <v>#DIV/0!</v>
      </c>
      <c r="G1001"/>
    </row>
    <row r="1002" spans="1:7">
      <c r="A1002" s="190">
        <v>2130705</v>
      </c>
      <c r="B1002" s="190" t="s">
        <v>1189</v>
      </c>
      <c r="C1002" s="198"/>
      <c r="D1002" s="110"/>
      <c r="E1002" s="203" t="e">
        <f t="shared" si="15"/>
        <v>#DIV/0!</v>
      </c>
      <c r="G1002"/>
    </row>
    <row r="1003" spans="1:7">
      <c r="A1003" s="190">
        <v>2130706</v>
      </c>
      <c r="B1003" s="190" t="s">
        <v>1190</v>
      </c>
      <c r="C1003" s="198"/>
      <c r="D1003" s="110"/>
      <c r="E1003" s="203" t="e">
        <f t="shared" si="15"/>
        <v>#DIV/0!</v>
      </c>
      <c r="G1003"/>
    </row>
    <row r="1004" spans="1:7">
      <c r="A1004" s="190">
        <v>2130707</v>
      </c>
      <c r="B1004" s="190" t="s">
        <v>1191</v>
      </c>
      <c r="C1004" s="198"/>
      <c r="D1004" s="110"/>
      <c r="E1004" s="203" t="e">
        <f t="shared" si="15"/>
        <v>#DIV/0!</v>
      </c>
      <c r="G1004"/>
    </row>
    <row r="1005" spans="1:7">
      <c r="A1005" s="190">
        <v>2130799</v>
      </c>
      <c r="B1005" s="190" t="s">
        <v>1192</v>
      </c>
      <c r="C1005" s="198"/>
      <c r="D1005" s="110"/>
      <c r="E1005" s="203" t="e">
        <f t="shared" si="15"/>
        <v>#DIV/0!</v>
      </c>
      <c r="G1005"/>
    </row>
    <row r="1006" spans="1:7">
      <c r="A1006" s="190">
        <v>21308</v>
      </c>
      <c r="B1006" s="191" t="s">
        <v>1193</v>
      </c>
      <c r="C1006" s="198">
        <v>70</v>
      </c>
      <c r="D1006" s="110">
        <v>209</v>
      </c>
      <c r="E1006" s="203">
        <f t="shared" si="15"/>
        <v>33.49</v>
      </c>
      <c r="F1006" s="200"/>
    </row>
    <row r="1007" spans="1:7">
      <c r="A1007" s="190">
        <v>2130801</v>
      </c>
      <c r="B1007" s="190" t="s">
        <v>1194</v>
      </c>
      <c r="C1007" s="198"/>
      <c r="D1007" s="110"/>
      <c r="E1007" s="203" t="e">
        <f t="shared" si="15"/>
        <v>#DIV/0!</v>
      </c>
      <c r="G1007"/>
    </row>
    <row r="1008" spans="1:7">
      <c r="A1008" s="190">
        <v>2130802</v>
      </c>
      <c r="B1008" s="190" t="s">
        <v>1195</v>
      </c>
      <c r="C1008" s="198"/>
      <c r="D1008" s="110">
        <v>200</v>
      </c>
      <c r="E1008" s="203">
        <f t="shared" si="15"/>
        <v>0</v>
      </c>
      <c r="G1008"/>
    </row>
    <row r="1009" spans="1:7">
      <c r="A1009" s="190">
        <v>2130803</v>
      </c>
      <c r="B1009" s="190" t="s">
        <v>1196</v>
      </c>
      <c r="C1009" s="198">
        <v>70</v>
      </c>
      <c r="D1009" s="110">
        <v>9</v>
      </c>
      <c r="E1009" s="203">
        <f t="shared" si="15"/>
        <v>777.78</v>
      </c>
      <c r="F1009" s="200"/>
    </row>
    <row r="1010" spans="1:7">
      <c r="A1010" s="190">
        <v>2130804</v>
      </c>
      <c r="B1010" s="190" t="s">
        <v>1197</v>
      </c>
      <c r="C1010" s="198"/>
      <c r="D1010" s="110"/>
      <c r="E1010" s="203" t="e">
        <f t="shared" si="15"/>
        <v>#DIV/0!</v>
      </c>
      <c r="G1010"/>
    </row>
    <row r="1011" spans="1:7">
      <c r="A1011" s="190">
        <v>2130805</v>
      </c>
      <c r="B1011" s="190" t="s">
        <v>1198</v>
      </c>
      <c r="C1011" s="198"/>
      <c r="D1011" s="110"/>
      <c r="E1011" s="203" t="e">
        <f t="shared" si="15"/>
        <v>#DIV/0!</v>
      </c>
      <c r="G1011"/>
    </row>
    <row r="1012" spans="1:7">
      <c r="A1012" s="190">
        <v>2130899</v>
      </c>
      <c r="B1012" s="190" t="s">
        <v>1199</v>
      </c>
      <c r="C1012" s="198"/>
      <c r="D1012" s="110"/>
      <c r="E1012" s="203" t="e">
        <f t="shared" si="15"/>
        <v>#DIV/0!</v>
      </c>
      <c r="G1012"/>
    </row>
    <row r="1013" spans="1:7">
      <c r="A1013" s="190">
        <v>21309</v>
      </c>
      <c r="B1013" s="191" t="s">
        <v>1200</v>
      </c>
      <c r="C1013" s="198"/>
      <c r="D1013" s="110"/>
      <c r="E1013" s="203" t="e">
        <f t="shared" si="15"/>
        <v>#DIV/0!</v>
      </c>
      <c r="G1013"/>
    </row>
    <row r="1014" spans="1:7">
      <c r="A1014" s="190">
        <v>2130901</v>
      </c>
      <c r="B1014" s="190" t="s">
        <v>1201</v>
      </c>
      <c r="C1014" s="198"/>
      <c r="D1014" s="110"/>
      <c r="E1014" s="203" t="e">
        <f t="shared" si="15"/>
        <v>#DIV/0!</v>
      </c>
      <c r="G1014"/>
    </row>
    <row r="1015" spans="1:7">
      <c r="A1015" s="190">
        <v>2130902</v>
      </c>
      <c r="B1015" s="190" t="s">
        <v>1202</v>
      </c>
      <c r="C1015" s="198"/>
      <c r="D1015" s="110"/>
      <c r="E1015" s="203" t="e">
        <f t="shared" si="15"/>
        <v>#DIV/0!</v>
      </c>
      <c r="G1015"/>
    </row>
    <row r="1016" spans="1:7">
      <c r="A1016" s="190">
        <v>2130999</v>
      </c>
      <c r="B1016" s="190" t="s">
        <v>1203</v>
      </c>
      <c r="C1016" s="198"/>
      <c r="D1016" s="110"/>
      <c r="E1016" s="203" t="e">
        <f t="shared" si="15"/>
        <v>#DIV/0!</v>
      </c>
      <c r="G1016"/>
    </row>
    <row r="1017" spans="1:7">
      <c r="A1017" s="190">
        <v>21369</v>
      </c>
      <c r="B1017" s="191" t="s">
        <v>1204</v>
      </c>
      <c r="C1017" s="198"/>
      <c r="D1017" s="110">
        <v>500</v>
      </c>
      <c r="E1017" s="203">
        <f t="shared" si="15"/>
        <v>0</v>
      </c>
      <c r="G1017"/>
    </row>
    <row r="1018" spans="1:7">
      <c r="A1018" s="190">
        <v>2136999</v>
      </c>
      <c r="B1018" s="190" t="s">
        <v>1205</v>
      </c>
      <c r="C1018" s="198"/>
      <c r="D1018" s="110">
        <v>500</v>
      </c>
      <c r="E1018" s="203">
        <f t="shared" si="15"/>
        <v>0</v>
      </c>
      <c r="G1018"/>
    </row>
    <row r="1019" spans="1:7">
      <c r="A1019" s="190">
        <v>21399</v>
      </c>
      <c r="B1019" s="191" t="s">
        <v>1206</v>
      </c>
      <c r="C1019" s="198">
        <v>1600</v>
      </c>
      <c r="D1019" s="110"/>
      <c r="E1019" s="203" t="e">
        <f t="shared" si="15"/>
        <v>#DIV/0!</v>
      </c>
      <c r="F1019" s="200"/>
    </row>
    <row r="1020" spans="1:7">
      <c r="A1020" s="190">
        <v>2139901</v>
      </c>
      <c r="B1020" s="190" t="s">
        <v>1207</v>
      </c>
      <c r="C1020" s="198"/>
      <c r="D1020" s="110"/>
      <c r="E1020" s="203" t="e">
        <f t="shared" si="15"/>
        <v>#DIV/0!</v>
      </c>
      <c r="G1020"/>
    </row>
    <row r="1021" spans="1:7">
      <c r="A1021" s="190">
        <v>2139999</v>
      </c>
      <c r="B1021" s="190" t="s">
        <v>1208</v>
      </c>
      <c r="C1021" s="198">
        <v>1600</v>
      </c>
      <c r="D1021" s="110"/>
      <c r="E1021" s="203" t="e">
        <f t="shared" si="15"/>
        <v>#DIV/0!</v>
      </c>
      <c r="F1021" s="200"/>
    </row>
    <row r="1022" spans="1:7">
      <c r="A1022" s="190">
        <v>214</v>
      </c>
      <c r="B1022" s="191" t="s">
        <v>1209</v>
      </c>
      <c r="C1022" s="198">
        <f>C1023+C1053+C1085</f>
        <v>17217</v>
      </c>
      <c r="D1022" s="110">
        <v>2137</v>
      </c>
      <c r="E1022" s="203">
        <f t="shared" si="15"/>
        <v>805.66</v>
      </c>
      <c r="F1022" s="200"/>
    </row>
    <row r="1023" spans="1:7">
      <c r="A1023" s="190">
        <v>21401</v>
      </c>
      <c r="B1023" s="191" t="s">
        <v>1210</v>
      </c>
      <c r="C1023" s="198">
        <v>2507</v>
      </c>
      <c r="D1023" s="110">
        <v>1905</v>
      </c>
      <c r="E1023" s="203">
        <f t="shared" si="15"/>
        <v>131.6</v>
      </c>
      <c r="F1023" s="200"/>
    </row>
    <row r="1024" spans="1:7">
      <c r="A1024" s="190">
        <v>2140101</v>
      </c>
      <c r="B1024" s="190" t="s">
        <v>475</v>
      </c>
      <c r="C1024" s="198">
        <v>1210</v>
      </c>
      <c r="D1024" s="110">
        <v>1141</v>
      </c>
      <c r="E1024" s="203">
        <f t="shared" si="15"/>
        <v>106.05</v>
      </c>
      <c r="F1024" s="200"/>
    </row>
    <row r="1025" spans="1:7">
      <c r="A1025" s="190">
        <v>2140102</v>
      </c>
      <c r="B1025" s="190" t="s">
        <v>476</v>
      </c>
      <c r="C1025" s="198">
        <v>60</v>
      </c>
      <c r="D1025" s="110">
        <v>100</v>
      </c>
      <c r="E1025" s="203">
        <f t="shared" si="15"/>
        <v>60</v>
      </c>
      <c r="F1025" s="200"/>
    </row>
    <row r="1026" spans="1:7">
      <c r="A1026" s="190">
        <v>2140103</v>
      </c>
      <c r="B1026" s="190" t="s">
        <v>477</v>
      </c>
      <c r="C1026" s="198"/>
      <c r="D1026" s="110"/>
      <c r="E1026" s="203" t="e">
        <f t="shared" si="15"/>
        <v>#DIV/0!</v>
      </c>
      <c r="G1026"/>
    </row>
    <row r="1027" spans="1:7">
      <c r="A1027" s="190">
        <v>2140104</v>
      </c>
      <c r="B1027" s="190" t="s">
        <v>1211</v>
      </c>
      <c r="C1027" s="198"/>
      <c r="D1027" s="110"/>
      <c r="E1027" s="203" t="e">
        <f t="shared" si="15"/>
        <v>#DIV/0!</v>
      </c>
      <c r="G1027"/>
    </row>
    <row r="1028" spans="1:7">
      <c r="A1028" s="190">
        <v>2140105</v>
      </c>
      <c r="B1028" s="190" t="s">
        <v>1212</v>
      </c>
      <c r="C1028" s="198"/>
      <c r="D1028" s="110"/>
      <c r="E1028" s="203" t="e">
        <f t="shared" si="15"/>
        <v>#DIV/0!</v>
      </c>
      <c r="G1028"/>
    </row>
    <row r="1029" spans="1:7">
      <c r="A1029" s="190">
        <v>2140106</v>
      </c>
      <c r="B1029" s="190" t="s">
        <v>1213</v>
      </c>
      <c r="C1029" s="198">
        <v>550</v>
      </c>
      <c r="D1029" s="110">
        <v>164</v>
      </c>
      <c r="E1029" s="203">
        <f t="shared" si="15"/>
        <v>335.37</v>
      </c>
      <c r="F1029" s="200"/>
    </row>
    <row r="1030" spans="1:7">
      <c r="A1030" s="190">
        <v>2140107</v>
      </c>
      <c r="B1030" s="190" t="s">
        <v>1214</v>
      </c>
      <c r="C1030" s="198"/>
      <c r="D1030" s="110"/>
      <c r="E1030" s="203" t="e">
        <f t="shared" ref="E1030:E1093" si="16">C1030/D1030*100</f>
        <v>#DIV/0!</v>
      </c>
      <c r="G1030"/>
    </row>
    <row r="1031" spans="1:7">
      <c r="A1031" s="190">
        <v>2140108</v>
      </c>
      <c r="B1031" s="190" t="s">
        <v>1215</v>
      </c>
      <c r="C1031" s="198"/>
      <c r="D1031" s="110"/>
      <c r="E1031" s="203" t="e">
        <f t="shared" si="16"/>
        <v>#DIV/0!</v>
      </c>
      <c r="G1031"/>
    </row>
    <row r="1032" spans="1:7">
      <c r="A1032" s="190">
        <v>2140109</v>
      </c>
      <c r="B1032" s="190" t="s">
        <v>1216</v>
      </c>
      <c r="C1032" s="198"/>
      <c r="D1032" s="110"/>
      <c r="E1032" s="203" t="e">
        <f t="shared" si="16"/>
        <v>#DIV/0!</v>
      </c>
      <c r="G1032"/>
    </row>
    <row r="1033" spans="1:7">
      <c r="A1033" s="190">
        <v>2140110</v>
      </c>
      <c r="B1033" s="190" t="s">
        <v>1217</v>
      </c>
      <c r="C1033" s="198"/>
      <c r="D1033" s="110"/>
      <c r="E1033" s="203" t="e">
        <f t="shared" si="16"/>
        <v>#DIV/0!</v>
      </c>
      <c r="G1033"/>
    </row>
    <row r="1034" spans="1:7">
      <c r="A1034" s="190">
        <v>2140111</v>
      </c>
      <c r="B1034" s="190" t="s">
        <v>1218</v>
      </c>
      <c r="C1034" s="198"/>
      <c r="D1034" s="110"/>
      <c r="E1034" s="203" t="e">
        <f t="shared" si="16"/>
        <v>#DIV/0!</v>
      </c>
      <c r="G1034"/>
    </row>
    <row r="1035" spans="1:7">
      <c r="A1035" s="190">
        <v>2140112</v>
      </c>
      <c r="B1035" s="190" t="s">
        <v>1219</v>
      </c>
      <c r="C1035" s="198"/>
      <c r="D1035" s="110"/>
      <c r="E1035" s="203" t="e">
        <f t="shared" si="16"/>
        <v>#DIV/0!</v>
      </c>
      <c r="G1035"/>
    </row>
    <row r="1036" spans="1:7">
      <c r="A1036" s="190">
        <v>2140113</v>
      </c>
      <c r="B1036" s="190" t="s">
        <v>1220</v>
      </c>
      <c r="C1036" s="198"/>
      <c r="D1036" s="110"/>
      <c r="E1036" s="203" t="e">
        <f t="shared" si="16"/>
        <v>#DIV/0!</v>
      </c>
      <c r="G1036"/>
    </row>
    <row r="1037" spans="1:7">
      <c r="A1037" s="190">
        <v>2140114</v>
      </c>
      <c r="B1037" s="190" t="s">
        <v>1221</v>
      </c>
      <c r="C1037" s="198"/>
      <c r="D1037" s="110"/>
      <c r="E1037" s="203" t="e">
        <f t="shared" si="16"/>
        <v>#DIV/0!</v>
      </c>
      <c r="G1037"/>
    </row>
    <row r="1038" spans="1:7">
      <c r="A1038" s="190">
        <v>2140122</v>
      </c>
      <c r="B1038" s="190" t="s">
        <v>1222</v>
      </c>
      <c r="C1038" s="198"/>
      <c r="D1038" s="110"/>
      <c r="E1038" s="203" t="e">
        <f t="shared" si="16"/>
        <v>#DIV/0!</v>
      </c>
      <c r="G1038"/>
    </row>
    <row r="1039" spans="1:7">
      <c r="A1039" s="190">
        <v>2140123</v>
      </c>
      <c r="B1039" s="190" t="s">
        <v>1223</v>
      </c>
      <c r="C1039" s="198"/>
      <c r="D1039" s="110"/>
      <c r="E1039" s="203" t="e">
        <f t="shared" si="16"/>
        <v>#DIV/0!</v>
      </c>
      <c r="G1039"/>
    </row>
    <row r="1040" spans="1:7">
      <c r="A1040" s="190">
        <v>2140124</v>
      </c>
      <c r="B1040" s="190" t="s">
        <v>1224</v>
      </c>
      <c r="C1040" s="198"/>
      <c r="D1040" s="110"/>
      <c r="E1040" s="203" t="e">
        <f t="shared" si="16"/>
        <v>#DIV/0!</v>
      </c>
      <c r="G1040"/>
    </row>
    <row r="1041" spans="1:7">
      <c r="A1041" s="190">
        <v>2140125</v>
      </c>
      <c r="B1041" s="190" t="s">
        <v>1225</v>
      </c>
      <c r="C1041" s="198"/>
      <c r="D1041" s="110"/>
      <c r="E1041" s="203" t="e">
        <f t="shared" si="16"/>
        <v>#DIV/0!</v>
      </c>
      <c r="G1041"/>
    </row>
    <row r="1042" spans="1:7">
      <c r="A1042" s="190">
        <v>2140126</v>
      </c>
      <c r="B1042" s="190" t="s">
        <v>1226</v>
      </c>
      <c r="C1042" s="198"/>
      <c r="D1042" s="110"/>
      <c r="E1042" s="203" t="e">
        <f t="shared" si="16"/>
        <v>#DIV/0!</v>
      </c>
      <c r="G1042"/>
    </row>
    <row r="1043" spans="1:7">
      <c r="A1043" s="190">
        <v>2140127</v>
      </c>
      <c r="B1043" s="190" t="s">
        <v>1227</v>
      </c>
      <c r="C1043" s="198"/>
      <c r="D1043" s="110"/>
      <c r="E1043" s="203" t="e">
        <f t="shared" si="16"/>
        <v>#DIV/0!</v>
      </c>
      <c r="G1043"/>
    </row>
    <row r="1044" spans="1:7">
      <c r="A1044" s="190">
        <v>2140128</v>
      </c>
      <c r="B1044" s="190" t="s">
        <v>1228</v>
      </c>
      <c r="C1044" s="198"/>
      <c r="D1044" s="110"/>
      <c r="E1044" s="203" t="e">
        <f t="shared" si="16"/>
        <v>#DIV/0!</v>
      </c>
      <c r="G1044"/>
    </row>
    <row r="1045" spans="1:7">
      <c r="A1045" s="190">
        <v>2140129</v>
      </c>
      <c r="B1045" s="190" t="s">
        <v>1229</v>
      </c>
      <c r="C1045" s="198"/>
      <c r="D1045" s="110"/>
      <c r="E1045" s="203" t="e">
        <f t="shared" si="16"/>
        <v>#DIV/0!</v>
      </c>
      <c r="G1045"/>
    </row>
    <row r="1046" spans="1:7">
      <c r="A1046" s="190">
        <v>2140130</v>
      </c>
      <c r="B1046" s="190" t="s">
        <v>1230</v>
      </c>
      <c r="C1046" s="198"/>
      <c r="D1046" s="110"/>
      <c r="E1046" s="203" t="e">
        <f t="shared" si="16"/>
        <v>#DIV/0!</v>
      </c>
      <c r="G1046"/>
    </row>
    <row r="1047" spans="1:7">
      <c r="A1047" s="190">
        <v>2140131</v>
      </c>
      <c r="B1047" s="190" t="s">
        <v>1231</v>
      </c>
      <c r="C1047" s="198"/>
      <c r="D1047" s="110"/>
      <c r="E1047" s="203" t="e">
        <f t="shared" si="16"/>
        <v>#DIV/0!</v>
      </c>
      <c r="G1047"/>
    </row>
    <row r="1048" spans="1:7">
      <c r="A1048" s="190">
        <v>2140133</v>
      </c>
      <c r="B1048" s="190" t="s">
        <v>1232</v>
      </c>
      <c r="C1048" s="198"/>
      <c r="D1048" s="110"/>
      <c r="E1048" s="203" t="e">
        <f t="shared" si="16"/>
        <v>#DIV/0!</v>
      </c>
      <c r="G1048"/>
    </row>
    <row r="1049" spans="1:7">
      <c r="A1049" s="190">
        <v>2140136</v>
      </c>
      <c r="B1049" s="190" t="s">
        <v>1233</v>
      </c>
      <c r="C1049" s="198"/>
      <c r="D1049" s="110"/>
      <c r="E1049" s="203" t="e">
        <f t="shared" si="16"/>
        <v>#DIV/0!</v>
      </c>
      <c r="G1049"/>
    </row>
    <row r="1050" spans="1:7">
      <c r="A1050" s="190">
        <v>2140138</v>
      </c>
      <c r="B1050" s="190" t="s">
        <v>1234</v>
      </c>
      <c r="C1050" s="198"/>
      <c r="D1050" s="110"/>
      <c r="E1050" s="203" t="e">
        <f t="shared" si="16"/>
        <v>#DIV/0!</v>
      </c>
      <c r="G1050"/>
    </row>
    <row r="1051" spans="1:7">
      <c r="A1051" s="190">
        <v>2140139</v>
      </c>
      <c r="B1051" s="190" t="s">
        <v>1235</v>
      </c>
      <c r="C1051" s="198"/>
      <c r="D1051" s="110"/>
      <c r="E1051" s="203" t="e">
        <f t="shared" si="16"/>
        <v>#DIV/0!</v>
      </c>
      <c r="G1051"/>
    </row>
    <row r="1052" spans="1:7">
      <c r="A1052" s="190">
        <v>2140199</v>
      </c>
      <c r="B1052" s="190" t="s">
        <v>1236</v>
      </c>
      <c r="C1052" s="198">
        <v>687</v>
      </c>
      <c r="D1052" s="110">
        <v>500</v>
      </c>
      <c r="E1052" s="203">
        <f t="shared" si="16"/>
        <v>137.4</v>
      </c>
      <c r="F1052" s="200"/>
    </row>
    <row r="1053" spans="1:7">
      <c r="A1053" s="190">
        <v>21402</v>
      </c>
      <c r="B1053" s="191" t="s">
        <v>1237</v>
      </c>
      <c r="C1053" s="198">
        <v>100</v>
      </c>
      <c r="D1053" s="110">
        <v>200</v>
      </c>
      <c r="E1053" s="203">
        <f t="shared" si="16"/>
        <v>50</v>
      </c>
      <c r="F1053" s="200"/>
    </row>
    <row r="1054" spans="1:7">
      <c r="A1054" s="190">
        <v>2140201</v>
      </c>
      <c r="B1054" s="190" t="s">
        <v>475</v>
      </c>
      <c r="C1054" s="198">
        <v>100</v>
      </c>
      <c r="D1054" s="110">
        <v>200</v>
      </c>
      <c r="E1054" s="203">
        <f t="shared" si="16"/>
        <v>50</v>
      </c>
      <c r="F1054" s="200"/>
    </row>
    <row r="1055" spans="1:7">
      <c r="A1055" s="190">
        <v>2140202</v>
      </c>
      <c r="B1055" s="190" t="s">
        <v>476</v>
      </c>
      <c r="C1055" s="198"/>
      <c r="D1055" s="110"/>
      <c r="E1055" s="203" t="e">
        <f t="shared" si="16"/>
        <v>#DIV/0!</v>
      </c>
      <c r="G1055"/>
    </row>
    <row r="1056" spans="1:7">
      <c r="A1056" s="190">
        <v>2140203</v>
      </c>
      <c r="B1056" s="190" t="s">
        <v>477</v>
      </c>
      <c r="C1056" s="198"/>
      <c r="D1056" s="110"/>
      <c r="E1056" s="203" t="e">
        <f t="shared" si="16"/>
        <v>#DIV/0!</v>
      </c>
      <c r="G1056"/>
    </row>
    <row r="1057" spans="1:5" customFormat="1">
      <c r="A1057" s="190">
        <v>2140204</v>
      </c>
      <c r="B1057" s="190" t="s">
        <v>1238</v>
      </c>
      <c r="C1057" s="198"/>
      <c r="D1057" s="110"/>
      <c r="E1057" s="203" t="e">
        <f t="shared" si="16"/>
        <v>#DIV/0!</v>
      </c>
    </row>
    <row r="1058" spans="1:5" customFormat="1">
      <c r="A1058" s="190">
        <v>2140205</v>
      </c>
      <c r="B1058" s="190" t="s">
        <v>1239</v>
      </c>
      <c r="C1058" s="198"/>
      <c r="D1058" s="110"/>
      <c r="E1058" s="203" t="e">
        <f t="shared" si="16"/>
        <v>#DIV/0!</v>
      </c>
    </row>
    <row r="1059" spans="1:5" customFormat="1">
      <c r="A1059" s="190">
        <v>2140206</v>
      </c>
      <c r="B1059" s="190" t="s">
        <v>1240</v>
      </c>
      <c r="C1059" s="198"/>
      <c r="D1059" s="110"/>
      <c r="E1059" s="203" t="e">
        <f t="shared" si="16"/>
        <v>#DIV/0!</v>
      </c>
    </row>
    <row r="1060" spans="1:5" customFormat="1">
      <c r="A1060" s="190">
        <v>2140207</v>
      </c>
      <c r="B1060" s="190" t="s">
        <v>1241</v>
      </c>
      <c r="C1060" s="198"/>
      <c r="D1060" s="110"/>
      <c r="E1060" s="203" t="e">
        <f t="shared" si="16"/>
        <v>#DIV/0!</v>
      </c>
    </row>
    <row r="1061" spans="1:5" customFormat="1">
      <c r="A1061" s="190">
        <v>2140208</v>
      </c>
      <c r="B1061" s="190" t="s">
        <v>1242</v>
      </c>
      <c r="C1061" s="198"/>
      <c r="D1061" s="110"/>
      <c r="E1061" s="203" t="e">
        <f t="shared" si="16"/>
        <v>#DIV/0!</v>
      </c>
    </row>
    <row r="1062" spans="1:5" customFormat="1">
      <c r="A1062" s="190">
        <v>2140299</v>
      </c>
      <c r="B1062" s="190" t="s">
        <v>1243</v>
      </c>
      <c r="C1062" s="198"/>
      <c r="D1062" s="110"/>
      <c r="E1062" s="203" t="e">
        <f t="shared" si="16"/>
        <v>#DIV/0!</v>
      </c>
    </row>
    <row r="1063" spans="1:5" customFormat="1">
      <c r="A1063" s="190">
        <v>21403</v>
      </c>
      <c r="B1063" s="191" t="s">
        <v>1244</v>
      </c>
      <c r="C1063" s="198"/>
      <c r="D1063" s="110"/>
      <c r="E1063" s="203" t="e">
        <f t="shared" si="16"/>
        <v>#DIV/0!</v>
      </c>
    </row>
    <row r="1064" spans="1:5" customFormat="1">
      <c r="A1064" s="190">
        <v>2140301</v>
      </c>
      <c r="B1064" s="190" t="s">
        <v>475</v>
      </c>
      <c r="C1064" s="198"/>
      <c r="D1064" s="110"/>
      <c r="E1064" s="203" t="e">
        <f t="shared" si="16"/>
        <v>#DIV/0!</v>
      </c>
    </row>
    <row r="1065" spans="1:5" customFormat="1">
      <c r="A1065" s="190">
        <v>2140302</v>
      </c>
      <c r="B1065" s="190" t="s">
        <v>476</v>
      </c>
      <c r="C1065" s="198"/>
      <c r="D1065" s="110"/>
      <c r="E1065" s="203" t="e">
        <f t="shared" si="16"/>
        <v>#DIV/0!</v>
      </c>
    </row>
    <row r="1066" spans="1:5" customFormat="1">
      <c r="A1066" s="190">
        <v>2140303</v>
      </c>
      <c r="B1066" s="190" t="s">
        <v>477</v>
      </c>
      <c r="C1066" s="198"/>
      <c r="D1066" s="110"/>
      <c r="E1066" s="203" t="e">
        <f t="shared" si="16"/>
        <v>#DIV/0!</v>
      </c>
    </row>
    <row r="1067" spans="1:5" customFormat="1">
      <c r="A1067" s="190">
        <v>2140304</v>
      </c>
      <c r="B1067" s="190" t="s">
        <v>1245</v>
      </c>
      <c r="C1067" s="198"/>
      <c r="D1067" s="110"/>
      <c r="E1067" s="203" t="e">
        <f t="shared" si="16"/>
        <v>#DIV/0!</v>
      </c>
    </row>
    <row r="1068" spans="1:5" customFormat="1">
      <c r="A1068" s="190">
        <v>2140305</v>
      </c>
      <c r="B1068" s="190" t="s">
        <v>1246</v>
      </c>
      <c r="C1068" s="198"/>
      <c r="D1068" s="110"/>
      <c r="E1068" s="203" t="e">
        <f t="shared" si="16"/>
        <v>#DIV/0!</v>
      </c>
    </row>
    <row r="1069" spans="1:5" customFormat="1">
      <c r="A1069" s="190">
        <v>2140306</v>
      </c>
      <c r="B1069" s="190" t="s">
        <v>1247</v>
      </c>
      <c r="C1069" s="198"/>
      <c r="D1069" s="110"/>
      <c r="E1069" s="203" t="e">
        <f t="shared" si="16"/>
        <v>#DIV/0!</v>
      </c>
    </row>
    <row r="1070" spans="1:5" customFormat="1">
      <c r="A1070" s="190">
        <v>2140307</v>
      </c>
      <c r="B1070" s="190" t="s">
        <v>1248</v>
      </c>
      <c r="C1070" s="198"/>
      <c r="D1070" s="110"/>
      <c r="E1070" s="203" t="e">
        <f t="shared" si="16"/>
        <v>#DIV/0!</v>
      </c>
    </row>
    <row r="1071" spans="1:5" customFormat="1">
      <c r="A1071" s="190">
        <v>2140308</v>
      </c>
      <c r="B1071" s="190" t="s">
        <v>1249</v>
      </c>
      <c r="C1071" s="198"/>
      <c r="D1071" s="110"/>
      <c r="E1071" s="203" t="e">
        <f t="shared" si="16"/>
        <v>#DIV/0!</v>
      </c>
    </row>
    <row r="1072" spans="1:5" customFormat="1">
      <c r="A1072" s="190">
        <v>2140399</v>
      </c>
      <c r="B1072" s="190" t="s">
        <v>1250</v>
      </c>
      <c r="C1072" s="198"/>
      <c r="D1072" s="110"/>
      <c r="E1072" s="203" t="e">
        <f t="shared" si="16"/>
        <v>#DIV/0!</v>
      </c>
    </row>
    <row r="1073" spans="1:7">
      <c r="A1073" s="190">
        <v>21404</v>
      </c>
      <c r="B1073" s="191" t="s">
        <v>1251</v>
      </c>
      <c r="C1073" s="198"/>
      <c r="D1073" s="110"/>
      <c r="E1073" s="203" t="e">
        <f t="shared" si="16"/>
        <v>#DIV/0!</v>
      </c>
      <c r="G1073"/>
    </row>
    <row r="1074" spans="1:7">
      <c r="A1074" s="190">
        <v>2140401</v>
      </c>
      <c r="B1074" s="190" t="s">
        <v>1252</v>
      </c>
      <c r="C1074" s="198"/>
      <c r="D1074" s="110"/>
      <c r="E1074" s="203" t="e">
        <f t="shared" si="16"/>
        <v>#DIV/0!</v>
      </c>
      <c r="G1074"/>
    </row>
    <row r="1075" spans="1:7">
      <c r="A1075" s="190">
        <v>2140402</v>
      </c>
      <c r="B1075" s="190" t="s">
        <v>1253</v>
      </c>
      <c r="C1075" s="198"/>
      <c r="D1075" s="110"/>
      <c r="E1075" s="203" t="e">
        <f t="shared" si="16"/>
        <v>#DIV/0!</v>
      </c>
      <c r="G1075"/>
    </row>
    <row r="1076" spans="1:7">
      <c r="A1076" s="190">
        <v>2140403</v>
      </c>
      <c r="B1076" s="190" t="s">
        <v>1254</v>
      </c>
      <c r="C1076" s="198"/>
      <c r="D1076" s="110"/>
      <c r="E1076" s="203" t="e">
        <f t="shared" si="16"/>
        <v>#DIV/0!</v>
      </c>
      <c r="G1076"/>
    </row>
    <row r="1077" spans="1:7">
      <c r="A1077" s="190">
        <v>2140499</v>
      </c>
      <c r="B1077" s="190" t="s">
        <v>1255</v>
      </c>
      <c r="C1077" s="198"/>
      <c r="D1077" s="110"/>
      <c r="E1077" s="203" t="e">
        <f t="shared" si="16"/>
        <v>#DIV/0!</v>
      </c>
      <c r="G1077"/>
    </row>
    <row r="1078" spans="1:7">
      <c r="A1078" s="190">
        <v>21405</v>
      </c>
      <c r="B1078" s="191" t="s">
        <v>1256</v>
      </c>
      <c r="C1078" s="198"/>
      <c r="D1078" s="110"/>
      <c r="E1078" s="203" t="e">
        <f t="shared" si="16"/>
        <v>#DIV/0!</v>
      </c>
      <c r="G1078"/>
    </row>
    <row r="1079" spans="1:7">
      <c r="A1079" s="190">
        <v>2140501</v>
      </c>
      <c r="B1079" s="190" t="s">
        <v>475</v>
      </c>
      <c r="C1079" s="198"/>
      <c r="D1079" s="110"/>
      <c r="E1079" s="203" t="e">
        <f t="shared" si="16"/>
        <v>#DIV/0!</v>
      </c>
      <c r="G1079"/>
    </row>
    <row r="1080" spans="1:7">
      <c r="A1080" s="190">
        <v>2140502</v>
      </c>
      <c r="B1080" s="190" t="s">
        <v>476</v>
      </c>
      <c r="C1080" s="198"/>
      <c r="D1080" s="110"/>
      <c r="E1080" s="203" t="e">
        <f t="shared" si="16"/>
        <v>#DIV/0!</v>
      </c>
      <c r="G1080"/>
    </row>
    <row r="1081" spans="1:7">
      <c r="A1081" s="190">
        <v>2140503</v>
      </c>
      <c r="B1081" s="190" t="s">
        <v>477</v>
      </c>
      <c r="C1081" s="198"/>
      <c r="D1081" s="110"/>
      <c r="E1081" s="203" t="e">
        <f t="shared" si="16"/>
        <v>#DIV/0!</v>
      </c>
      <c r="G1081"/>
    </row>
    <row r="1082" spans="1:7">
      <c r="A1082" s="190">
        <v>2140504</v>
      </c>
      <c r="B1082" s="190" t="s">
        <v>1242</v>
      </c>
      <c r="C1082" s="198"/>
      <c r="D1082" s="110"/>
      <c r="E1082" s="203" t="e">
        <f t="shared" si="16"/>
        <v>#DIV/0!</v>
      </c>
      <c r="G1082"/>
    </row>
    <row r="1083" spans="1:7">
      <c r="A1083" s="190">
        <v>2140505</v>
      </c>
      <c r="B1083" s="190" t="s">
        <v>1257</v>
      </c>
      <c r="C1083" s="198"/>
      <c r="D1083" s="110"/>
      <c r="E1083" s="203" t="e">
        <f t="shared" si="16"/>
        <v>#DIV/0!</v>
      </c>
      <c r="G1083"/>
    </row>
    <row r="1084" spans="1:7">
      <c r="A1084" s="190">
        <v>2140599</v>
      </c>
      <c r="B1084" s="190" t="s">
        <v>1258</v>
      </c>
      <c r="C1084" s="198"/>
      <c r="D1084" s="110"/>
      <c r="E1084" s="203" t="e">
        <f t="shared" si="16"/>
        <v>#DIV/0!</v>
      </c>
      <c r="G1084"/>
    </row>
    <row r="1085" spans="1:7">
      <c r="A1085" s="190">
        <v>21406</v>
      </c>
      <c r="B1085" s="191" t="s">
        <v>1259</v>
      </c>
      <c r="C1085" s="198">
        <v>14610</v>
      </c>
      <c r="D1085" s="110">
        <v>32</v>
      </c>
      <c r="E1085" s="203">
        <f t="shared" si="16"/>
        <v>45656.25</v>
      </c>
      <c r="F1085" s="200"/>
    </row>
    <row r="1086" spans="1:7">
      <c r="A1086" s="190">
        <v>2140601</v>
      </c>
      <c r="B1086" s="190" t="s">
        <v>1260</v>
      </c>
      <c r="C1086" s="198">
        <v>14610</v>
      </c>
      <c r="D1086" s="110">
        <v>32</v>
      </c>
      <c r="E1086" s="203">
        <f t="shared" si="16"/>
        <v>45656.25</v>
      </c>
      <c r="F1086" s="200"/>
    </row>
    <row r="1087" spans="1:7">
      <c r="A1087" s="190">
        <v>2140602</v>
      </c>
      <c r="B1087" s="190" t="s">
        <v>1261</v>
      </c>
      <c r="C1087" s="198"/>
      <c r="D1087" s="110"/>
      <c r="E1087" s="203" t="e">
        <f t="shared" si="16"/>
        <v>#DIV/0!</v>
      </c>
      <c r="G1087"/>
    </row>
    <row r="1088" spans="1:7">
      <c r="A1088" s="190">
        <v>2140603</v>
      </c>
      <c r="B1088" s="190" t="s">
        <v>1262</v>
      </c>
      <c r="C1088" s="198"/>
      <c r="D1088" s="110"/>
      <c r="E1088" s="203" t="e">
        <f t="shared" si="16"/>
        <v>#DIV/0!</v>
      </c>
      <c r="G1088"/>
    </row>
    <row r="1089" spans="1:7">
      <c r="A1089" s="190">
        <v>2140699</v>
      </c>
      <c r="B1089" s="190" t="s">
        <v>1263</v>
      </c>
      <c r="C1089" s="198"/>
      <c r="D1089" s="110"/>
      <c r="E1089" s="203" t="e">
        <f t="shared" si="16"/>
        <v>#DIV/0!</v>
      </c>
      <c r="G1089"/>
    </row>
    <row r="1090" spans="1:7">
      <c r="A1090" s="190">
        <v>21499</v>
      </c>
      <c r="B1090" s="191" t="s">
        <v>1264</v>
      </c>
      <c r="C1090" s="198"/>
      <c r="D1090" s="110"/>
      <c r="E1090" s="203" t="e">
        <f t="shared" si="16"/>
        <v>#DIV/0!</v>
      </c>
      <c r="G1090"/>
    </row>
    <row r="1091" spans="1:7">
      <c r="A1091" s="190">
        <v>2149901</v>
      </c>
      <c r="B1091" s="190" t="s">
        <v>1265</v>
      </c>
      <c r="C1091" s="198"/>
      <c r="D1091" s="110"/>
      <c r="E1091" s="203" t="e">
        <f t="shared" si="16"/>
        <v>#DIV/0!</v>
      </c>
      <c r="G1091"/>
    </row>
    <row r="1092" spans="1:7">
      <c r="A1092" s="190">
        <v>2149999</v>
      </c>
      <c r="B1092" s="190" t="s">
        <v>1266</v>
      </c>
      <c r="C1092" s="198"/>
      <c r="D1092" s="110"/>
      <c r="E1092" s="203" t="e">
        <f t="shared" si="16"/>
        <v>#DIV/0!</v>
      </c>
      <c r="G1092"/>
    </row>
    <row r="1093" spans="1:7">
      <c r="A1093" s="190">
        <v>215</v>
      </c>
      <c r="B1093" s="191" t="s">
        <v>1267</v>
      </c>
      <c r="C1093" s="198">
        <f>C1104+C1125+C1139+C1155</f>
        <v>1432</v>
      </c>
      <c r="D1093" s="110">
        <v>2256</v>
      </c>
      <c r="E1093" s="203">
        <f t="shared" si="16"/>
        <v>63.48</v>
      </c>
      <c r="F1093" s="200"/>
    </row>
    <row r="1094" spans="1:7">
      <c r="A1094" s="190">
        <v>21501</v>
      </c>
      <c r="B1094" s="191" t="s">
        <v>1268</v>
      </c>
      <c r="C1094" s="198"/>
      <c r="D1094" s="110"/>
      <c r="E1094" s="203" t="e">
        <f t="shared" ref="E1094:E1157" si="17">C1094/D1094*100</f>
        <v>#DIV/0!</v>
      </c>
      <c r="G1094"/>
    </row>
    <row r="1095" spans="1:7">
      <c r="A1095" s="190">
        <v>2150101</v>
      </c>
      <c r="B1095" s="190" t="s">
        <v>475</v>
      </c>
      <c r="C1095" s="198"/>
      <c r="D1095" s="110"/>
      <c r="E1095" s="203" t="e">
        <f t="shared" si="17"/>
        <v>#DIV/0!</v>
      </c>
      <c r="G1095"/>
    </row>
    <row r="1096" spans="1:7">
      <c r="A1096" s="190">
        <v>2150102</v>
      </c>
      <c r="B1096" s="190" t="s">
        <v>476</v>
      </c>
      <c r="C1096" s="198"/>
      <c r="D1096" s="110"/>
      <c r="E1096" s="203" t="e">
        <f t="shared" si="17"/>
        <v>#DIV/0!</v>
      </c>
      <c r="G1096"/>
    </row>
    <row r="1097" spans="1:7">
      <c r="A1097" s="190">
        <v>2150103</v>
      </c>
      <c r="B1097" s="190" t="s">
        <v>477</v>
      </c>
      <c r="C1097" s="198"/>
      <c r="D1097" s="110"/>
      <c r="E1097" s="203" t="e">
        <f t="shared" si="17"/>
        <v>#DIV/0!</v>
      </c>
      <c r="G1097"/>
    </row>
    <row r="1098" spans="1:7">
      <c r="A1098" s="190">
        <v>2150104</v>
      </c>
      <c r="B1098" s="190" t="s">
        <v>1269</v>
      </c>
      <c r="C1098" s="198"/>
      <c r="D1098" s="110"/>
      <c r="E1098" s="203" t="e">
        <f t="shared" si="17"/>
        <v>#DIV/0!</v>
      </c>
      <c r="G1098"/>
    </row>
    <row r="1099" spans="1:7">
      <c r="A1099" s="190">
        <v>2150105</v>
      </c>
      <c r="B1099" s="190" t="s">
        <v>1270</v>
      </c>
      <c r="C1099" s="198"/>
      <c r="D1099" s="110"/>
      <c r="E1099" s="203" t="e">
        <f t="shared" si="17"/>
        <v>#DIV/0!</v>
      </c>
      <c r="G1099"/>
    </row>
    <row r="1100" spans="1:7">
      <c r="A1100" s="190">
        <v>2150106</v>
      </c>
      <c r="B1100" s="190" t="s">
        <v>1271</v>
      </c>
      <c r="C1100" s="198"/>
      <c r="D1100" s="110"/>
      <c r="E1100" s="203" t="e">
        <f t="shared" si="17"/>
        <v>#DIV/0!</v>
      </c>
      <c r="G1100"/>
    </row>
    <row r="1101" spans="1:7">
      <c r="A1101" s="190">
        <v>2150107</v>
      </c>
      <c r="B1101" s="190" t="s">
        <v>1272</v>
      </c>
      <c r="C1101" s="198"/>
      <c r="D1101" s="110"/>
      <c r="E1101" s="203" t="e">
        <f t="shared" si="17"/>
        <v>#DIV/0!</v>
      </c>
      <c r="G1101"/>
    </row>
    <row r="1102" spans="1:7">
      <c r="A1102" s="190">
        <v>2150108</v>
      </c>
      <c r="B1102" s="190" t="s">
        <v>1273</v>
      </c>
      <c r="C1102" s="198"/>
      <c r="D1102" s="110"/>
      <c r="E1102" s="203" t="e">
        <f t="shared" si="17"/>
        <v>#DIV/0!</v>
      </c>
      <c r="G1102"/>
    </row>
    <row r="1103" spans="1:7">
      <c r="A1103" s="190">
        <v>2150199</v>
      </c>
      <c r="B1103" s="190" t="s">
        <v>1274</v>
      </c>
      <c r="C1103" s="198"/>
      <c r="D1103" s="110"/>
      <c r="E1103" s="203" t="e">
        <f t="shared" si="17"/>
        <v>#DIV/0!</v>
      </c>
      <c r="G1103"/>
    </row>
    <row r="1104" spans="1:7">
      <c r="A1104" s="190">
        <v>21502</v>
      </c>
      <c r="B1104" s="191" t="s">
        <v>1275</v>
      </c>
      <c r="C1104" s="198">
        <v>59</v>
      </c>
      <c r="D1104" s="110">
        <v>60</v>
      </c>
      <c r="E1104" s="203">
        <f t="shared" si="17"/>
        <v>98.33</v>
      </c>
      <c r="F1104" s="200"/>
    </row>
    <row r="1105" spans="1:7">
      <c r="A1105" s="190">
        <v>2150201</v>
      </c>
      <c r="B1105" s="190" t="s">
        <v>475</v>
      </c>
      <c r="C1105" s="198">
        <v>59</v>
      </c>
      <c r="D1105" s="110">
        <v>60</v>
      </c>
      <c r="E1105" s="203">
        <f t="shared" si="17"/>
        <v>98.33</v>
      </c>
      <c r="F1105" s="200"/>
    </row>
    <row r="1106" spans="1:7">
      <c r="A1106" s="190">
        <v>2150202</v>
      </c>
      <c r="B1106" s="190" t="s">
        <v>476</v>
      </c>
      <c r="C1106" s="198"/>
      <c r="D1106" s="110"/>
      <c r="E1106" s="203" t="e">
        <f t="shared" si="17"/>
        <v>#DIV/0!</v>
      </c>
      <c r="G1106"/>
    </row>
    <row r="1107" spans="1:7">
      <c r="A1107" s="190">
        <v>2150203</v>
      </c>
      <c r="B1107" s="190" t="s">
        <v>477</v>
      </c>
      <c r="C1107" s="198"/>
      <c r="D1107" s="110"/>
      <c r="E1107" s="203" t="e">
        <f t="shared" si="17"/>
        <v>#DIV/0!</v>
      </c>
      <c r="G1107"/>
    </row>
    <row r="1108" spans="1:7">
      <c r="A1108" s="190">
        <v>2150204</v>
      </c>
      <c r="B1108" s="190" t="s">
        <v>1276</v>
      </c>
      <c r="C1108" s="198"/>
      <c r="D1108" s="110"/>
      <c r="E1108" s="203" t="e">
        <f t="shared" si="17"/>
        <v>#DIV/0!</v>
      </c>
      <c r="G1108"/>
    </row>
    <row r="1109" spans="1:7">
      <c r="A1109" s="190">
        <v>2150205</v>
      </c>
      <c r="B1109" s="190" t="s">
        <v>1277</v>
      </c>
      <c r="C1109" s="198"/>
      <c r="D1109" s="110"/>
      <c r="E1109" s="203" t="e">
        <f t="shared" si="17"/>
        <v>#DIV/0!</v>
      </c>
      <c r="G1109"/>
    </row>
    <row r="1110" spans="1:7">
      <c r="A1110" s="190">
        <v>2150206</v>
      </c>
      <c r="B1110" s="190" t="s">
        <v>1278</v>
      </c>
      <c r="C1110" s="198"/>
      <c r="D1110" s="110"/>
      <c r="E1110" s="203" t="e">
        <f t="shared" si="17"/>
        <v>#DIV/0!</v>
      </c>
      <c r="G1110"/>
    </row>
    <row r="1111" spans="1:7">
      <c r="A1111" s="190">
        <v>2150207</v>
      </c>
      <c r="B1111" s="190" t="s">
        <v>1279</v>
      </c>
      <c r="C1111" s="198"/>
      <c r="D1111" s="110"/>
      <c r="E1111" s="203" t="e">
        <f t="shared" si="17"/>
        <v>#DIV/0!</v>
      </c>
      <c r="G1111"/>
    </row>
    <row r="1112" spans="1:7">
      <c r="A1112" s="190">
        <v>2150208</v>
      </c>
      <c r="B1112" s="190" t="s">
        <v>1280</v>
      </c>
      <c r="C1112" s="198"/>
      <c r="D1112" s="110"/>
      <c r="E1112" s="203" t="e">
        <f t="shared" si="17"/>
        <v>#DIV/0!</v>
      </c>
      <c r="G1112"/>
    </row>
    <row r="1113" spans="1:7">
      <c r="A1113" s="190">
        <v>2150209</v>
      </c>
      <c r="B1113" s="190" t="s">
        <v>1281</v>
      </c>
      <c r="C1113" s="198"/>
      <c r="D1113" s="110"/>
      <c r="E1113" s="203" t="e">
        <f t="shared" si="17"/>
        <v>#DIV/0!</v>
      </c>
      <c r="G1113"/>
    </row>
    <row r="1114" spans="1:7">
      <c r="A1114" s="190">
        <v>2150210</v>
      </c>
      <c r="B1114" s="190" t="s">
        <v>1282</v>
      </c>
      <c r="C1114" s="198"/>
      <c r="D1114" s="110"/>
      <c r="E1114" s="203" t="e">
        <f t="shared" si="17"/>
        <v>#DIV/0!</v>
      </c>
      <c r="G1114"/>
    </row>
    <row r="1115" spans="1:7">
      <c r="A1115" s="190">
        <v>2150212</v>
      </c>
      <c r="B1115" s="190" t="s">
        <v>1283</v>
      </c>
      <c r="C1115" s="198"/>
      <c r="D1115" s="110"/>
      <c r="E1115" s="203" t="e">
        <f t="shared" si="17"/>
        <v>#DIV/0!</v>
      </c>
      <c r="G1115"/>
    </row>
    <row r="1116" spans="1:7">
      <c r="A1116" s="190">
        <v>2150213</v>
      </c>
      <c r="B1116" s="190" t="s">
        <v>1284</v>
      </c>
      <c r="C1116" s="198"/>
      <c r="D1116" s="110"/>
      <c r="E1116" s="203" t="e">
        <f t="shared" si="17"/>
        <v>#DIV/0!</v>
      </c>
      <c r="G1116"/>
    </row>
    <row r="1117" spans="1:7">
      <c r="A1117" s="190">
        <v>2150214</v>
      </c>
      <c r="B1117" s="190" t="s">
        <v>1285</v>
      </c>
      <c r="C1117" s="198"/>
      <c r="D1117" s="110"/>
      <c r="E1117" s="203" t="e">
        <f t="shared" si="17"/>
        <v>#DIV/0!</v>
      </c>
      <c r="G1117"/>
    </row>
    <row r="1118" spans="1:7">
      <c r="A1118" s="190">
        <v>2150215</v>
      </c>
      <c r="B1118" s="190" t="s">
        <v>1286</v>
      </c>
      <c r="C1118" s="198"/>
      <c r="D1118" s="110"/>
      <c r="E1118" s="203" t="e">
        <f t="shared" si="17"/>
        <v>#DIV/0!</v>
      </c>
      <c r="G1118"/>
    </row>
    <row r="1119" spans="1:7">
      <c r="A1119" s="190">
        <v>2150299</v>
      </c>
      <c r="B1119" s="190" t="s">
        <v>1287</v>
      </c>
      <c r="C1119" s="198"/>
      <c r="D1119" s="110"/>
      <c r="E1119" s="203" t="e">
        <f t="shared" si="17"/>
        <v>#DIV/0!</v>
      </c>
      <c r="G1119"/>
    </row>
    <row r="1120" spans="1:7">
      <c r="A1120" s="190">
        <v>21503</v>
      </c>
      <c r="B1120" s="191" t="s">
        <v>1288</v>
      </c>
      <c r="C1120" s="198"/>
      <c r="D1120" s="110"/>
      <c r="E1120" s="203" t="e">
        <f t="shared" si="17"/>
        <v>#DIV/0!</v>
      </c>
      <c r="G1120"/>
    </row>
    <row r="1121" spans="1:7">
      <c r="A1121" s="190">
        <v>2150301</v>
      </c>
      <c r="B1121" s="190" t="s">
        <v>475</v>
      </c>
      <c r="C1121" s="198"/>
      <c r="D1121" s="110"/>
      <c r="E1121" s="203" t="e">
        <f t="shared" si="17"/>
        <v>#DIV/0!</v>
      </c>
      <c r="G1121"/>
    </row>
    <row r="1122" spans="1:7">
      <c r="A1122" s="190">
        <v>2150302</v>
      </c>
      <c r="B1122" s="190" t="s">
        <v>476</v>
      </c>
      <c r="C1122" s="198"/>
      <c r="D1122" s="110"/>
      <c r="E1122" s="203" t="e">
        <f t="shared" si="17"/>
        <v>#DIV/0!</v>
      </c>
      <c r="G1122"/>
    </row>
    <row r="1123" spans="1:7">
      <c r="A1123" s="190">
        <v>2150303</v>
      </c>
      <c r="B1123" s="190" t="s">
        <v>477</v>
      </c>
      <c r="C1123" s="198"/>
      <c r="D1123" s="110"/>
      <c r="E1123" s="203" t="e">
        <f t="shared" si="17"/>
        <v>#DIV/0!</v>
      </c>
      <c r="G1123"/>
    </row>
    <row r="1124" spans="1:7">
      <c r="A1124" s="190">
        <v>2150399</v>
      </c>
      <c r="B1124" s="190" t="s">
        <v>1289</v>
      </c>
      <c r="C1124" s="198"/>
      <c r="D1124" s="110"/>
      <c r="E1124" s="203" t="e">
        <f t="shared" si="17"/>
        <v>#DIV/0!</v>
      </c>
      <c r="G1124"/>
    </row>
    <row r="1125" spans="1:7">
      <c r="A1125" s="190">
        <v>21505</v>
      </c>
      <c r="B1125" s="191" t="s">
        <v>1290</v>
      </c>
      <c r="C1125" s="198">
        <v>166</v>
      </c>
      <c r="D1125" s="110">
        <v>155</v>
      </c>
      <c r="E1125" s="203">
        <f t="shared" si="17"/>
        <v>107.1</v>
      </c>
      <c r="F1125" s="200"/>
    </row>
    <row r="1126" spans="1:7">
      <c r="A1126" s="190">
        <v>2150501</v>
      </c>
      <c r="B1126" s="190" t="s">
        <v>475</v>
      </c>
      <c r="C1126" s="198"/>
      <c r="D1126" s="110"/>
      <c r="E1126" s="203" t="e">
        <f t="shared" si="17"/>
        <v>#DIV/0!</v>
      </c>
      <c r="G1126"/>
    </row>
    <row r="1127" spans="1:7">
      <c r="A1127" s="190">
        <v>2150502</v>
      </c>
      <c r="B1127" s="190" t="s">
        <v>476</v>
      </c>
      <c r="C1127" s="198"/>
      <c r="D1127" s="110"/>
      <c r="E1127" s="203" t="e">
        <f t="shared" si="17"/>
        <v>#DIV/0!</v>
      </c>
      <c r="G1127"/>
    </row>
    <row r="1128" spans="1:7">
      <c r="A1128" s="190">
        <v>2150503</v>
      </c>
      <c r="B1128" s="190" t="s">
        <v>477</v>
      </c>
      <c r="C1128" s="198"/>
      <c r="D1128" s="110"/>
      <c r="E1128" s="203" t="e">
        <f t="shared" si="17"/>
        <v>#DIV/0!</v>
      </c>
      <c r="G1128"/>
    </row>
    <row r="1129" spans="1:7">
      <c r="A1129" s="190">
        <v>2150505</v>
      </c>
      <c r="B1129" s="190" t="s">
        <v>1291</v>
      </c>
      <c r="C1129" s="198"/>
      <c r="D1129" s="110"/>
      <c r="E1129" s="203" t="e">
        <f t="shared" si="17"/>
        <v>#DIV/0!</v>
      </c>
      <c r="G1129"/>
    </row>
    <row r="1130" spans="1:7">
      <c r="A1130" s="190">
        <v>2150506</v>
      </c>
      <c r="B1130" s="190" t="s">
        <v>1292</v>
      </c>
      <c r="C1130" s="198"/>
      <c r="D1130" s="110"/>
      <c r="E1130" s="203" t="e">
        <f t="shared" si="17"/>
        <v>#DIV/0!</v>
      </c>
      <c r="G1130"/>
    </row>
    <row r="1131" spans="1:7">
      <c r="A1131" s="190">
        <v>2150507</v>
      </c>
      <c r="B1131" s="190" t="s">
        <v>1293</v>
      </c>
      <c r="C1131" s="198"/>
      <c r="D1131" s="110"/>
      <c r="E1131" s="203" t="e">
        <f t="shared" si="17"/>
        <v>#DIV/0!</v>
      </c>
      <c r="G1131"/>
    </row>
    <row r="1132" spans="1:7">
      <c r="A1132" s="190">
        <v>2150508</v>
      </c>
      <c r="B1132" s="190" t="s">
        <v>1294</v>
      </c>
      <c r="C1132" s="198"/>
      <c r="D1132" s="110"/>
      <c r="E1132" s="203" t="e">
        <f t="shared" si="17"/>
        <v>#DIV/0!</v>
      </c>
      <c r="G1132"/>
    </row>
    <row r="1133" spans="1:7">
      <c r="A1133" s="190">
        <v>2150509</v>
      </c>
      <c r="B1133" s="190" t="s">
        <v>1295</v>
      </c>
      <c r="C1133" s="198"/>
      <c r="D1133" s="110"/>
      <c r="E1133" s="203" t="e">
        <f t="shared" si="17"/>
        <v>#DIV/0!</v>
      </c>
      <c r="G1133"/>
    </row>
    <row r="1134" spans="1:7">
      <c r="A1134" s="190">
        <v>2150510</v>
      </c>
      <c r="B1134" s="190" t="s">
        <v>1296</v>
      </c>
      <c r="C1134" s="198">
        <v>166</v>
      </c>
      <c r="D1134" s="110">
        <v>155</v>
      </c>
      <c r="E1134" s="203">
        <f t="shared" si="17"/>
        <v>107.1</v>
      </c>
      <c r="F1134" s="200"/>
    </row>
    <row r="1135" spans="1:7">
      <c r="A1135" s="190">
        <v>2150511</v>
      </c>
      <c r="B1135" s="190" t="s">
        <v>1297</v>
      </c>
      <c r="C1135" s="198"/>
      <c r="D1135" s="110"/>
      <c r="E1135" s="203" t="e">
        <f t="shared" si="17"/>
        <v>#DIV/0!</v>
      </c>
      <c r="G1135"/>
    </row>
    <row r="1136" spans="1:7">
      <c r="A1136" s="190">
        <v>2150513</v>
      </c>
      <c r="B1136" s="190" t="s">
        <v>1242</v>
      </c>
      <c r="C1136" s="198"/>
      <c r="D1136" s="110"/>
      <c r="E1136" s="203" t="e">
        <f t="shared" si="17"/>
        <v>#DIV/0!</v>
      </c>
      <c r="G1136"/>
    </row>
    <row r="1137" spans="1:7">
      <c r="A1137" s="190">
        <v>2150515</v>
      </c>
      <c r="B1137" s="190" t="s">
        <v>1298</v>
      </c>
      <c r="C1137" s="198"/>
      <c r="D1137" s="110"/>
      <c r="E1137" s="203" t="e">
        <f t="shared" si="17"/>
        <v>#DIV/0!</v>
      </c>
      <c r="G1137"/>
    </row>
    <row r="1138" spans="1:7">
      <c r="A1138" s="190">
        <v>2150599</v>
      </c>
      <c r="B1138" s="190" t="s">
        <v>1299</v>
      </c>
      <c r="C1138" s="198"/>
      <c r="D1138" s="110"/>
      <c r="E1138" s="203" t="e">
        <f t="shared" si="17"/>
        <v>#DIV/0!</v>
      </c>
      <c r="G1138"/>
    </row>
    <row r="1139" spans="1:7">
      <c r="A1139" s="190">
        <v>21506</v>
      </c>
      <c r="B1139" s="191" t="s">
        <v>1300</v>
      </c>
      <c r="C1139" s="198">
        <v>1202</v>
      </c>
      <c r="D1139" s="110">
        <v>997</v>
      </c>
      <c r="E1139" s="203">
        <f t="shared" si="17"/>
        <v>120.56</v>
      </c>
      <c r="F1139" s="200"/>
    </row>
    <row r="1140" spans="1:7">
      <c r="A1140" s="190">
        <v>2150601</v>
      </c>
      <c r="B1140" s="190" t="s">
        <v>475</v>
      </c>
      <c r="C1140" s="198">
        <v>1202</v>
      </c>
      <c r="D1140" s="110">
        <v>997</v>
      </c>
      <c r="E1140" s="203">
        <f t="shared" si="17"/>
        <v>120.56</v>
      </c>
      <c r="F1140" s="200"/>
    </row>
    <row r="1141" spans="1:7">
      <c r="A1141" s="190">
        <v>2150602</v>
      </c>
      <c r="B1141" s="190" t="s">
        <v>476</v>
      </c>
      <c r="C1141" s="198"/>
      <c r="D1141" s="110"/>
      <c r="E1141" s="203" t="e">
        <f t="shared" si="17"/>
        <v>#DIV/0!</v>
      </c>
      <c r="G1141"/>
    </row>
    <row r="1142" spans="1:7">
      <c r="A1142" s="190">
        <v>2150603</v>
      </c>
      <c r="B1142" s="190" t="s">
        <v>477</v>
      </c>
      <c r="C1142" s="198"/>
      <c r="D1142" s="110"/>
      <c r="E1142" s="203" t="e">
        <f t="shared" si="17"/>
        <v>#DIV/0!</v>
      </c>
      <c r="G1142"/>
    </row>
    <row r="1143" spans="1:7">
      <c r="A1143" s="190">
        <v>2150604</v>
      </c>
      <c r="B1143" s="190" t="s">
        <v>1301</v>
      </c>
      <c r="C1143" s="198"/>
      <c r="D1143" s="110"/>
      <c r="E1143" s="203" t="e">
        <f t="shared" si="17"/>
        <v>#DIV/0!</v>
      </c>
      <c r="G1143"/>
    </row>
    <row r="1144" spans="1:7">
      <c r="A1144" s="190">
        <v>2150605</v>
      </c>
      <c r="B1144" s="190" t="s">
        <v>1302</v>
      </c>
      <c r="C1144" s="198"/>
      <c r="D1144" s="110"/>
      <c r="E1144" s="203" t="e">
        <f t="shared" si="17"/>
        <v>#DIV/0!</v>
      </c>
      <c r="G1144"/>
    </row>
    <row r="1145" spans="1:7">
      <c r="A1145" s="190">
        <v>2150606</v>
      </c>
      <c r="B1145" s="190" t="s">
        <v>1303</v>
      </c>
      <c r="C1145" s="198"/>
      <c r="D1145" s="110"/>
      <c r="E1145" s="203" t="e">
        <f t="shared" si="17"/>
        <v>#DIV/0!</v>
      </c>
      <c r="G1145"/>
    </row>
    <row r="1146" spans="1:7">
      <c r="A1146" s="190">
        <v>2150607</v>
      </c>
      <c r="B1146" s="190" t="s">
        <v>1304</v>
      </c>
      <c r="C1146" s="198"/>
      <c r="D1146" s="110"/>
      <c r="E1146" s="203" t="e">
        <f t="shared" si="17"/>
        <v>#DIV/0!</v>
      </c>
      <c r="G1146"/>
    </row>
    <row r="1147" spans="1:7">
      <c r="A1147" s="190">
        <v>2150699</v>
      </c>
      <c r="B1147" s="190" t="s">
        <v>1305</v>
      </c>
      <c r="C1147" s="198"/>
      <c r="D1147" s="110"/>
      <c r="E1147" s="203" t="e">
        <f t="shared" si="17"/>
        <v>#DIV/0!</v>
      </c>
      <c r="G1147"/>
    </row>
    <row r="1148" spans="1:7">
      <c r="A1148" s="190">
        <v>21507</v>
      </c>
      <c r="B1148" s="191" t="s">
        <v>1306</v>
      </c>
      <c r="C1148" s="198"/>
      <c r="D1148" s="110"/>
      <c r="E1148" s="203" t="e">
        <f t="shared" si="17"/>
        <v>#DIV/0!</v>
      </c>
      <c r="G1148"/>
    </row>
    <row r="1149" spans="1:7">
      <c r="A1149" s="190">
        <v>2150701</v>
      </c>
      <c r="B1149" s="190" t="s">
        <v>475</v>
      </c>
      <c r="C1149" s="198"/>
      <c r="D1149" s="110"/>
      <c r="E1149" s="203" t="e">
        <f t="shared" si="17"/>
        <v>#DIV/0!</v>
      </c>
      <c r="G1149"/>
    </row>
    <row r="1150" spans="1:7">
      <c r="A1150" s="190">
        <v>2150702</v>
      </c>
      <c r="B1150" s="190" t="s">
        <v>476</v>
      </c>
      <c r="C1150" s="198"/>
      <c r="D1150" s="110"/>
      <c r="E1150" s="203" t="e">
        <f t="shared" si="17"/>
        <v>#DIV/0!</v>
      </c>
      <c r="G1150"/>
    </row>
    <row r="1151" spans="1:7">
      <c r="A1151" s="190">
        <v>2150703</v>
      </c>
      <c r="B1151" s="190" t="s">
        <v>477</v>
      </c>
      <c r="C1151" s="198"/>
      <c r="D1151" s="110"/>
      <c r="E1151" s="203" t="e">
        <f t="shared" si="17"/>
        <v>#DIV/0!</v>
      </c>
      <c r="G1151"/>
    </row>
    <row r="1152" spans="1:7">
      <c r="A1152" s="190">
        <v>2150704</v>
      </c>
      <c r="B1152" s="190" t="s">
        <v>1307</v>
      </c>
      <c r="C1152" s="198"/>
      <c r="D1152" s="110"/>
      <c r="E1152" s="203" t="e">
        <f t="shared" si="17"/>
        <v>#DIV/0!</v>
      </c>
      <c r="G1152"/>
    </row>
    <row r="1153" spans="1:7">
      <c r="A1153" s="190">
        <v>2150705</v>
      </c>
      <c r="B1153" s="190" t="s">
        <v>1308</v>
      </c>
      <c r="C1153" s="198"/>
      <c r="D1153" s="110"/>
      <c r="E1153" s="203" t="e">
        <f t="shared" si="17"/>
        <v>#DIV/0!</v>
      </c>
      <c r="G1153"/>
    </row>
    <row r="1154" spans="1:7">
      <c r="A1154" s="190">
        <v>2150799</v>
      </c>
      <c r="B1154" s="190" t="s">
        <v>1309</v>
      </c>
      <c r="C1154" s="198"/>
      <c r="D1154" s="110"/>
      <c r="E1154" s="203" t="e">
        <f t="shared" si="17"/>
        <v>#DIV/0!</v>
      </c>
      <c r="G1154"/>
    </row>
    <row r="1155" spans="1:7">
      <c r="A1155" s="190">
        <v>21508</v>
      </c>
      <c r="B1155" s="191" t="s">
        <v>1310</v>
      </c>
      <c r="C1155" s="198">
        <v>5</v>
      </c>
      <c r="D1155" s="110">
        <v>977</v>
      </c>
      <c r="E1155" s="203">
        <f t="shared" si="17"/>
        <v>0.51</v>
      </c>
      <c r="F1155" s="200"/>
    </row>
    <row r="1156" spans="1:7">
      <c r="A1156" s="190">
        <v>2150801</v>
      </c>
      <c r="B1156" s="190" t="s">
        <v>475</v>
      </c>
      <c r="C1156" s="198">
        <v>5</v>
      </c>
      <c r="D1156" s="110">
        <v>5</v>
      </c>
      <c r="E1156" s="203">
        <f t="shared" si="17"/>
        <v>100</v>
      </c>
      <c r="F1156" s="200"/>
    </row>
    <row r="1157" spans="1:7">
      <c r="A1157" s="190">
        <v>2150802</v>
      </c>
      <c r="B1157" s="190" t="s">
        <v>476</v>
      </c>
      <c r="C1157" s="198"/>
      <c r="D1157" s="110"/>
      <c r="E1157" s="203" t="e">
        <f t="shared" si="17"/>
        <v>#DIV/0!</v>
      </c>
      <c r="G1157"/>
    </row>
    <row r="1158" spans="1:7">
      <c r="A1158" s="190">
        <v>2150803</v>
      </c>
      <c r="B1158" s="190" t="s">
        <v>477</v>
      </c>
      <c r="C1158" s="198"/>
      <c r="D1158" s="110"/>
      <c r="E1158" s="203" t="e">
        <f t="shared" ref="E1158:E1221" si="18">C1158/D1158*100</f>
        <v>#DIV/0!</v>
      </c>
      <c r="G1158"/>
    </row>
    <row r="1159" spans="1:7">
      <c r="A1159" s="190">
        <v>2150804</v>
      </c>
      <c r="B1159" s="190" t="s">
        <v>1311</v>
      </c>
      <c r="C1159" s="198"/>
      <c r="D1159" s="110"/>
      <c r="E1159" s="203" t="e">
        <f t="shared" si="18"/>
        <v>#DIV/0!</v>
      </c>
      <c r="G1159"/>
    </row>
    <row r="1160" spans="1:7">
      <c r="A1160" s="190">
        <v>2150805</v>
      </c>
      <c r="B1160" s="190" t="s">
        <v>1312</v>
      </c>
      <c r="C1160" s="198"/>
      <c r="D1160" s="110">
        <v>972</v>
      </c>
      <c r="E1160" s="203">
        <f t="shared" si="18"/>
        <v>0</v>
      </c>
      <c r="G1160"/>
    </row>
    <row r="1161" spans="1:7">
      <c r="A1161" s="190">
        <v>2150899</v>
      </c>
      <c r="B1161" s="190" t="s">
        <v>1313</v>
      </c>
      <c r="C1161" s="198"/>
      <c r="D1161" s="110"/>
      <c r="E1161" s="203" t="e">
        <f t="shared" si="18"/>
        <v>#DIV/0!</v>
      </c>
      <c r="G1161"/>
    </row>
    <row r="1162" spans="1:7">
      <c r="A1162" s="190">
        <v>21599</v>
      </c>
      <c r="B1162" s="191" t="s">
        <v>1314</v>
      </c>
      <c r="C1162" s="198"/>
      <c r="D1162" s="110">
        <v>67</v>
      </c>
      <c r="E1162" s="203">
        <f t="shared" si="18"/>
        <v>0</v>
      </c>
      <c r="G1162"/>
    </row>
    <row r="1163" spans="1:7">
      <c r="A1163" s="190">
        <v>2159901</v>
      </c>
      <c r="B1163" s="190" t="s">
        <v>1315</v>
      </c>
      <c r="C1163" s="198"/>
      <c r="D1163" s="110"/>
      <c r="E1163" s="203" t="e">
        <f t="shared" si="18"/>
        <v>#DIV/0!</v>
      </c>
      <c r="G1163"/>
    </row>
    <row r="1164" spans="1:7">
      <c r="A1164" s="190">
        <v>2159902</v>
      </c>
      <c r="B1164" s="190" t="s">
        <v>1316</v>
      </c>
      <c r="C1164" s="198"/>
      <c r="D1164" s="110"/>
      <c r="E1164" s="203" t="e">
        <f t="shared" si="18"/>
        <v>#DIV/0!</v>
      </c>
      <c r="G1164"/>
    </row>
    <row r="1165" spans="1:7">
      <c r="A1165" s="190">
        <v>2159904</v>
      </c>
      <c r="B1165" s="190" t="s">
        <v>1317</v>
      </c>
      <c r="C1165" s="198"/>
      <c r="D1165" s="110"/>
      <c r="E1165" s="203" t="e">
        <f t="shared" si="18"/>
        <v>#DIV/0!</v>
      </c>
      <c r="G1165"/>
    </row>
    <row r="1166" spans="1:7">
      <c r="A1166" s="190">
        <v>2159905</v>
      </c>
      <c r="B1166" s="190" t="s">
        <v>1318</v>
      </c>
      <c r="C1166" s="198"/>
      <c r="D1166" s="110"/>
      <c r="E1166" s="203" t="e">
        <f t="shared" si="18"/>
        <v>#DIV/0!</v>
      </c>
      <c r="G1166"/>
    </row>
    <row r="1167" spans="1:7">
      <c r="A1167" s="190">
        <v>2159906</v>
      </c>
      <c r="B1167" s="190" t="s">
        <v>1319</v>
      </c>
      <c r="C1167" s="198"/>
      <c r="D1167" s="110"/>
      <c r="E1167" s="203" t="e">
        <f t="shared" si="18"/>
        <v>#DIV/0!</v>
      </c>
      <c r="G1167"/>
    </row>
    <row r="1168" spans="1:7">
      <c r="A1168" s="190">
        <v>2159999</v>
      </c>
      <c r="B1168" s="190" t="s">
        <v>1320</v>
      </c>
      <c r="C1168" s="198"/>
      <c r="D1168" s="110">
        <v>67</v>
      </c>
      <c r="E1168" s="203">
        <f t="shared" si="18"/>
        <v>0</v>
      </c>
      <c r="G1168"/>
    </row>
    <row r="1169" spans="1:7">
      <c r="A1169" s="190">
        <v>216</v>
      </c>
      <c r="B1169" s="191" t="s">
        <v>1321</v>
      </c>
      <c r="C1169" s="198">
        <f>C1170+C1180+C1187</f>
        <v>1079</v>
      </c>
      <c r="D1169" s="110">
        <v>1251</v>
      </c>
      <c r="E1169" s="203">
        <f t="shared" si="18"/>
        <v>86.25</v>
      </c>
      <c r="F1169" s="200"/>
    </row>
    <row r="1170" spans="1:7">
      <c r="A1170" s="190">
        <v>21602</v>
      </c>
      <c r="B1170" s="191" t="s">
        <v>1322</v>
      </c>
      <c r="C1170" s="198">
        <v>669</v>
      </c>
      <c r="D1170" s="110">
        <v>813</v>
      </c>
      <c r="E1170" s="203">
        <f t="shared" si="18"/>
        <v>82.29</v>
      </c>
      <c r="F1170" s="200"/>
    </row>
    <row r="1171" spans="1:7">
      <c r="A1171" s="190">
        <v>2160201</v>
      </c>
      <c r="B1171" s="190" t="s">
        <v>475</v>
      </c>
      <c r="C1171" s="198">
        <v>169</v>
      </c>
      <c r="D1171" s="110">
        <v>168</v>
      </c>
      <c r="E1171" s="203">
        <f t="shared" si="18"/>
        <v>100.6</v>
      </c>
      <c r="F1171" s="200"/>
    </row>
    <row r="1172" spans="1:7">
      <c r="A1172" s="190">
        <v>2160202</v>
      </c>
      <c r="B1172" s="190" t="s">
        <v>476</v>
      </c>
      <c r="C1172" s="198"/>
      <c r="D1172" s="110"/>
      <c r="E1172" s="203" t="e">
        <f t="shared" si="18"/>
        <v>#DIV/0!</v>
      </c>
      <c r="G1172"/>
    </row>
    <row r="1173" spans="1:7">
      <c r="A1173" s="190">
        <v>2160203</v>
      </c>
      <c r="B1173" s="190" t="s">
        <v>477</v>
      </c>
      <c r="C1173" s="198"/>
      <c r="D1173" s="110"/>
      <c r="E1173" s="203" t="e">
        <f t="shared" si="18"/>
        <v>#DIV/0!</v>
      </c>
      <c r="G1173"/>
    </row>
    <row r="1174" spans="1:7">
      <c r="A1174" s="190">
        <v>2160216</v>
      </c>
      <c r="B1174" s="190" t="s">
        <v>1323</v>
      </c>
      <c r="C1174" s="198"/>
      <c r="D1174" s="110"/>
      <c r="E1174" s="203" t="e">
        <f t="shared" si="18"/>
        <v>#DIV/0!</v>
      </c>
      <c r="G1174"/>
    </row>
    <row r="1175" spans="1:7">
      <c r="A1175" s="190">
        <v>2160217</v>
      </c>
      <c r="B1175" s="190" t="s">
        <v>1324</v>
      </c>
      <c r="C1175" s="198"/>
      <c r="D1175" s="110"/>
      <c r="E1175" s="203" t="e">
        <f t="shared" si="18"/>
        <v>#DIV/0!</v>
      </c>
      <c r="G1175"/>
    </row>
    <row r="1176" spans="1:7">
      <c r="A1176" s="190">
        <v>2160218</v>
      </c>
      <c r="B1176" s="190" t="s">
        <v>1325</v>
      </c>
      <c r="C1176" s="198"/>
      <c r="D1176" s="110"/>
      <c r="E1176" s="203" t="e">
        <f t="shared" si="18"/>
        <v>#DIV/0!</v>
      </c>
      <c r="G1176"/>
    </row>
    <row r="1177" spans="1:7">
      <c r="A1177" s="190">
        <v>2160219</v>
      </c>
      <c r="B1177" s="190" t="s">
        <v>1326</v>
      </c>
      <c r="C1177" s="198"/>
      <c r="D1177" s="110"/>
      <c r="E1177" s="203" t="e">
        <f t="shared" si="18"/>
        <v>#DIV/0!</v>
      </c>
      <c r="G1177"/>
    </row>
    <row r="1178" spans="1:7">
      <c r="A1178" s="190">
        <v>2160250</v>
      </c>
      <c r="B1178" s="190" t="s">
        <v>484</v>
      </c>
      <c r="C1178" s="198"/>
      <c r="D1178" s="110"/>
      <c r="E1178" s="203" t="e">
        <f t="shared" si="18"/>
        <v>#DIV/0!</v>
      </c>
      <c r="G1178"/>
    </row>
    <row r="1179" spans="1:7">
      <c r="A1179" s="190">
        <v>2160299</v>
      </c>
      <c r="B1179" s="190" t="s">
        <v>1327</v>
      </c>
      <c r="C1179" s="198">
        <v>500</v>
      </c>
      <c r="D1179" s="110">
        <v>645</v>
      </c>
      <c r="E1179" s="203">
        <f t="shared" si="18"/>
        <v>77.52</v>
      </c>
      <c r="F1179" s="200"/>
    </row>
    <row r="1180" spans="1:7">
      <c r="A1180" s="190">
        <v>21605</v>
      </c>
      <c r="B1180" s="191" t="s">
        <v>1328</v>
      </c>
      <c r="C1180" s="198">
        <v>361</v>
      </c>
      <c r="D1180" s="110">
        <v>264</v>
      </c>
      <c r="E1180" s="203">
        <f t="shared" si="18"/>
        <v>136.74</v>
      </c>
      <c r="F1180" s="200"/>
    </row>
    <row r="1181" spans="1:7">
      <c r="A1181" s="190">
        <v>2160501</v>
      </c>
      <c r="B1181" s="190" t="s">
        <v>475</v>
      </c>
      <c r="C1181" s="198">
        <v>61</v>
      </c>
      <c r="D1181" s="110">
        <v>64</v>
      </c>
      <c r="E1181" s="203">
        <f t="shared" si="18"/>
        <v>95.31</v>
      </c>
      <c r="F1181" s="200"/>
    </row>
    <row r="1182" spans="1:7">
      <c r="A1182" s="190">
        <v>2160502</v>
      </c>
      <c r="B1182" s="190" t="s">
        <v>476</v>
      </c>
      <c r="C1182" s="198"/>
      <c r="D1182" s="110"/>
      <c r="E1182" s="203" t="e">
        <f t="shared" si="18"/>
        <v>#DIV/0!</v>
      </c>
      <c r="G1182"/>
    </row>
    <row r="1183" spans="1:7">
      <c r="A1183" s="190">
        <v>2160503</v>
      </c>
      <c r="B1183" s="190" t="s">
        <v>477</v>
      </c>
      <c r="C1183" s="198"/>
      <c r="D1183" s="110"/>
      <c r="E1183" s="203" t="e">
        <f t="shared" si="18"/>
        <v>#DIV/0!</v>
      </c>
      <c r="G1183"/>
    </row>
    <row r="1184" spans="1:7">
      <c r="A1184" s="190">
        <v>2160504</v>
      </c>
      <c r="B1184" s="190" t="s">
        <v>1329</v>
      </c>
      <c r="C1184" s="198"/>
      <c r="D1184" s="110"/>
      <c r="E1184" s="203" t="e">
        <f t="shared" si="18"/>
        <v>#DIV/0!</v>
      </c>
      <c r="G1184"/>
    </row>
    <row r="1185" spans="1:7">
      <c r="A1185" s="190">
        <v>2160505</v>
      </c>
      <c r="B1185" s="190" t="s">
        <v>1330</v>
      </c>
      <c r="C1185" s="198"/>
      <c r="D1185" s="110"/>
      <c r="E1185" s="203" t="e">
        <f t="shared" si="18"/>
        <v>#DIV/0!</v>
      </c>
      <c r="G1185"/>
    </row>
    <row r="1186" spans="1:7">
      <c r="A1186" s="190">
        <v>2160599</v>
      </c>
      <c r="B1186" s="190" t="s">
        <v>1331</v>
      </c>
      <c r="C1186" s="198">
        <v>300</v>
      </c>
      <c r="D1186" s="110">
        <v>200</v>
      </c>
      <c r="E1186" s="203">
        <f t="shared" si="18"/>
        <v>150</v>
      </c>
      <c r="F1186" s="200"/>
    </row>
    <row r="1187" spans="1:7">
      <c r="A1187" s="190">
        <v>21606</v>
      </c>
      <c r="B1187" s="191" t="s">
        <v>1332</v>
      </c>
      <c r="C1187" s="198">
        <v>49</v>
      </c>
      <c r="D1187" s="110">
        <v>171</v>
      </c>
      <c r="E1187" s="203">
        <f t="shared" si="18"/>
        <v>28.65</v>
      </c>
      <c r="F1187" s="200"/>
    </row>
    <row r="1188" spans="1:7">
      <c r="A1188" s="190">
        <v>2160601</v>
      </c>
      <c r="B1188" s="190" t="s">
        <v>475</v>
      </c>
      <c r="C1188" s="198">
        <v>49</v>
      </c>
      <c r="D1188" s="110">
        <v>46</v>
      </c>
      <c r="E1188" s="203">
        <f t="shared" si="18"/>
        <v>106.52</v>
      </c>
      <c r="F1188" s="200"/>
    </row>
    <row r="1189" spans="1:7">
      <c r="A1189" s="190">
        <v>2160602</v>
      </c>
      <c r="B1189" s="190" t="s">
        <v>476</v>
      </c>
      <c r="C1189" s="198"/>
      <c r="D1189" s="110"/>
      <c r="E1189" s="203" t="e">
        <f t="shared" si="18"/>
        <v>#DIV/0!</v>
      </c>
      <c r="G1189"/>
    </row>
    <row r="1190" spans="1:7">
      <c r="A1190" s="190">
        <v>2160603</v>
      </c>
      <c r="B1190" s="190" t="s">
        <v>477</v>
      </c>
      <c r="C1190" s="198"/>
      <c r="D1190" s="110"/>
      <c r="E1190" s="203" t="e">
        <f t="shared" si="18"/>
        <v>#DIV/0!</v>
      </c>
      <c r="G1190"/>
    </row>
    <row r="1191" spans="1:7">
      <c r="A1191" s="190">
        <v>2160607</v>
      </c>
      <c r="B1191" s="190" t="s">
        <v>1333</v>
      </c>
      <c r="C1191" s="198"/>
      <c r="D1191" s="110"/>
      <c r="E1191" s="203" t="e">
        <f t="shared" si="18"/>
        <v>#DIV/0!</v>
      </c>
      <c r="G1191"/>
    </row>
    <row r="1192" spans="1:7">
      <c r="A1192" s="190">
        <v>2160699</v>
      </c>
      <c r="B1192" s="190" t="s">
        <v>1334</v>
      </c>
      <c r="C1192" s="198"/>
      <c r="D1192" s="110">
        <v>125</v>
      </c>
      <c r="E1192" s="203">
        <f t="shared" si="18"/>
        <v>0</v>
      </c>
      <c r="G1192"/>
    </row>
    <row r="1193" spans="1:7">
      <c r="A1193" s="190">
        <v>21699</v>
      </c>
      <c r="B1193" s="191" t="s">
        <v>1335</v>
      </c>
      <c r="C1193" s="198"/>
      <c r="D1193" s="110">
        <v>3</v>
      </c>
      <c r="E1193" s="203">
        <f t="shared" si="18"/>
        <v>0</v>
      </c>
      <c r="G1193"/>
    </row>
    <row r="1194" spans="1:7">
      <c r="A1194" s="190">
        <v>2169901</v>
      </c>
      <c r="B1194" s="190" t="s">
        <v>1336</v>
      </c>
      <c r="C1194" s="198"/>
      <c r="D1194" s="110">
        <v>3</v>
      </c>
      <c r="E1194" s="203">
        <f t="shared" si="18"/>
        <v>0</v>
      </c>
      <c r="G1194"/>
    </row>
    <row r="1195" spans="1:7">
      <c r="A1195" s="190">
        <v>2169999</v>
      </c>
      <c r="B1195" s="190" t="s">
        <v>1337</v>
      </c>
      <c r="C1195" s="198"/>
      <c r="D1195" s="110"/>
      <c r="E1195" s="203" t="e">
        <f t="shared" si="18"/>
        <v>#DIV/0!</v>
      </c>
      <c r="G1195"/>
    </row>
    <row r="1196" spans="1:7">
      <c r="A1196" s="190">
        <v>217</v>
      </c>
      <c r="B1196" s="191" t="s">
        <v>1338</v>
      </c>
      <c r="C1196" s="198"/>
      <c r="D1196" s="110">
        <v>2</v>
      </c>
      <c r="E1196" s="203">
        <f t="shared" si="18"/>
        <v>0</v>
      </c>
      <c r="G1196"/>
    </row>
    <row r="1197" spans="1:7">
      <c r="A1197" s="190">
        <v>21701</v>
      </c>
      <c r="B1197" s="191" t="s">
        <v>1339</v>
      </c>
      <c r="C1197" s="198"/>
      <c r="D1197" s="110"/>
      <c r="E1197" s="203" t="e">
        <f t="shared" si="18"/>
        <v>#DIV/0!</v>
      </c>
      <c r="G1197"/>
    </row>
    <row r="1198" spans="1:7">
      <c r="A1198" s="190">
        <v>2170101</v>
      </c>
      <c r="B1198" s="190" t="s">
        <v>475</v>
      </c>
      <c r="C1198" s="198"/>
      <c r="D1198" s="110"/>
      <c r="E1198" s="203" t="e">
        <f t="shared" si="18"/>
        <v>#DIV/0!</v>
      </c>
      <c r="G1198"/>
    </row>
    <row r="1199" spans="1:7">
      <c r="A1199" s="190">
        <v>2170102</v>
      </c>
      <c r="B1199" s="190" t="s">
        <v>476</v>
      </c>
      <c r="C1199" s="198"/>
      <c r="D1199" s="110"/>
      <c r="E1199" s="203" t="e">
        <f t="shared" si="18"/>
        <v>#DIV/0!</v>
      </c>
      <c r="G1199"/>
    </row>
    <row r="1200" spans="1:7">
      <c r="A1200" s="190">
        <v>2170103</v>
      </c>
      <c r="B1200" s="190" t="s">
        <v>477</v>
      </c>
      <c r="C1200" s="198"/>
      <c r="D1200" s="110"/>
      <c r="E1200" s="203" t="e">
        <f t="shared" si="18"/>
        <v>#DIV/0!</v>
      </c>
      <c r="G1200"/>
    </row>
    <row r="1201" spans="1:5" customFormat="1">
      <c r="A1201" s="190">
        <v>2170104</v>
      </c>
      <c r="B1201" s="190" t="s">
        <v>1340</v>
      </c>
      <c r="C1201" s="198"/>
      <c r="D1201" s="110"/>
      <c r="E1201" s="203" t="e">
        <f t="shared" si="18"/>
        <v>#DIV/0!</v>
      </c>
    </row>
    <row r="1202" spans="1:5" customFormat="1">
      <c r="A1202" s="190">
        <v>2170150</v>
      </c>
      <c r="B1202" s="190" t="s">
        <v>484</v>
      </c>
      <c r="C1202" s="198"/>
      <c r="D1202" s="110"/>
      <c r="E1202" s="203" t="e">
        <f t="shared" si="18"/>
        <v>#DIV/0!</v>
      </c>
    </row>
    <row r="1203" spans="1:5" customFormat="1">
      <c r="A1203" s="190">
        <v>2170199</v>
      </c>
      <c r="B1203" s="190" t="s">
        <v>1341</v>
      </c>
      <c r="C1203" s="198"/>
      <c r="D1203" s="110"/>
      <c r="E1203" s="203" t="e">
        <f t="shared" si="18"/>
        <v>#DIV/0!</v>
      </c>
    </row>
    <row r="1204" spans="1:5" customFormat="1">
      <c r="A1204" s="190">
        <v>21702</v>
      </c>
      <c r="B1204" s="191" t="s">
        <v>1342</v>
      </c>
      <c r="C1204" s="198"/>
      <c r="D1204" s="110"/>
      <c r="E1204" s="203" t="e">
        <f t="shared" si="18"/>
        <v>#DIV/0!</v>
      </c>
    </row>
    <row r="1205" spans="1:5" customFormat="1">
      <c r="A1205" s="190">
        <v>2170201</v>
      </c>
      <c r="B1205" s="190" t="s">
        <v>1343</v>
      </c>
      <c r="C1205" s="198"/>
      <c r="D1205" s="110"/>
      <c r="E1205" s="203" t="e">
        <f t="shared" si="18"/>
        <v>#DIV/0!</v>
      </c>
    </row>
    <row r="1206" spans="1:5" customFormat="1">
      <c r="A1206" s="190">
        <v>2170202</v>
      </c>
      <c r="B1206" s="190" t="s">
        <v>1344</v>
      </c>
      <c r="C1206" s="198"/>
      <c r="D1206" s="110"/>
      <c r="E1206" s="203" t="e">
        <f t="shared" si="18"/>
        <v>#DIV/0!</v>
      </c>
    </row>
    <row r="1207" spans="1:5" customFormat="1">
      <c r="A1207" s="190">
        <v>2170203</v>
      </c>
      <c r="B1207" s="190" t="s">
        <v>1345</v>
      </c>
      <c r="C1207" s="198"/>
      <c r="D1207" s="110"/>
      <c r="E1207" s="203" t="e">
        <f t="shared" si="18"/>
        <v>#DIV/0!</v>
      </c>
    </row>
    <row r="1208" spans="1:5" customFormat="1">
      <c r="A1208" s="190">
        <v>2170204</v>
      </c>
      <c r="B1208" s="190" t="s">
        <v>1346</v>
      </c>
      <c r="C1208" s="198"/>
      <c r="D1208" s="110"/>
      <c r="E1208" s="203" t="e">
        <f t="shared" si="18"/>
        <v>#DIV/0!</v>
      </c>
    </row>
    <row r="1209" spans="1:5" customFormat="1">
      <c r="A1209" s="190">
        <v>2170205</v>
      </c>
      <c r="B1209" s="190" t="s">
        <v>1347</v>
      </c>
      <c r="C1209" s="198"/>
      <c r="D1209" s="110"/>
      <c r="E1209" s="203" t="e">
        <f t="shared" si="18"/>
        <v>#DIV/0!</v>
      </c>
    </row>
    <row r="1210" spans="1:5" customFormat="1">
      <c r="A1210" s="190">
        <v>2170206</v>
      </c>
      <c r="B1210" s="190" t="s">
        <v>1348</v>
      </c>
      <c r="C1210" s="198"/>
      <c r="D1210" s="110"/>
      <c r="E1210" s="203" t="e">
        <f t="shared" si="18"/>
        <v>#DIV/0!</v>
      </c>
    </row>
    <row r="1211" spans="1:5" customFormat="1">
      <c r="A1211" s="190">
        <v>2170207</v>
      </c>
      <c r="B1211" s="190" t="s">
        <v>1349</v>
      </c>
      <c r="C1211" s="198"/>
      <c r="D1211" s="110"/>
      <c r="E1211" s="203" t="e">
        <f t="shared" si="18"/>
        <v>#DIV/0!</v>
      </c>
    </row>
    <row r="1212" spans="1:5" customFormat="1">
      <c r="A1212" s="190">
        <v>2170208</v>
      </c>
      <c r="B1212" s="190" t="s">
        <v>1350</v>
      </c>
      <c r="C1212" s="198"/>
      <c r="D1212" s="110"/>
      <c r="E1212" s="203" t="e">
        <f t="shared" si="18"/>
        <v>#DIV/0!</v>
      </c>
    </row>
    <row r="1213" spans="1:5" customFormat="1">
      <c r="A1213" s="190">
        <v>2170299</v>
      </c>
      <c r="B1213" s="190" t="s">
        <v>1351</v>
      </c>
      <c r="C1213" s="198"/>
      <c r="D1213" s="110"/>
      <c r="E1213" s="203" t="e">
        <f t="shared" si="18"/>
        <v>#DIV/0!</v>
      </c>
    </row>
    <row r="1214" spans="1:5" customFormat="1">
      <c r="A1214" s="190">
        <v>21703</v>
      </c>
      <c r="B1214" s="191" t="s">
        <v>1352</v>
      </c>
      <c r="C1214" s="198"/>
      <c r="D1214" s="110"/>
      <c r="E1214" s="203" t="e">
        <f t="shared" si="18"/>
        <v>#DIV/0!</v>
      </c>
    </row>
    <row r="1215" spans="1:5" customFormat="1">
      <c r="A1215" s="190">
        <v>2170301</v>
      </c>
      <c r="B1215" s="190" t="s">
        <v>1353</v>
      </c>
      <c r="C1215" s="198"/>
      <c r="D1215" s="110"/>
      <c r="E1215" s="203" t="e">
        <f t="shared" si="18"/>
        <v>#DIV/0!</v>
      </c>
    </row>
    <row r="1216" spans="1:5" customFormat="1">
      <c r="A1216" s="190">
        <v>2170302</v>
      </c>
      <c r="B1216" s="190" t="s">
        <v>1354</v>
      </c>
      <c r="C1216" s="198"/>
      <c r="D1216" s="110"/>
      <c r="E1216" s="203" t="e">
        <f t="shared" si="18"/>
        <v>#DIV/0!</v>
      </c>
    </row>
    <row r="1217" spans="1:5" customFormat="1">
      <c r="A1217" s="190">
        <v>2170303</v>
      </c>
      <c r="B1217" s="190" t="s">
        <v>1355</v>
      </c>
      <c r="C1217" s="198"/>
      <c r="D1217" s="110"/>
      <c r="E1217" s="203" t="e">
        <f t="shared" si="18"/>
        <v>#DIV/0!</v>
      </c>
    </row>
    <row r="1218" spans="1:5" customFormat="1">
      <c r="A1218" s="190">
        <v>2170304</v>
      </c>
      <c r="B1218" s="190" t="s">
        <v>1356</v>
      </c>
      <c r="C1218" s="198"/>
      <c r="D1218" s="110"/>
      <c r="E1218" s="203" t="e">
        <f t="shared" si="18"/>
        <v>#DIV/0!</v>
      </c>
    </row>
    <row r="1219" spans="1:5" customFormat="1">
      <c r="A1219" s="190">
        <v>2170399</v>
      </c>
      <c r="B1219" s="190" t="s">
        <v>1357</v>
      </c>
      <c r="C1219" s="198"/>
      <c r="D1219" s="110"/>
      <c r="E1219" s="203" t="e">
        <f t="shared" si="18"/>
        <v>#DIV/0!</v>
      </c>
    </row>
    <row r="1220" spans="1:5" customFormat="1">
      <c r="A1220" s="190">
        <v>21704</v>
      </c>
      <c r="B1220" s="191" t="s">
        <v>1358</v>
      </c>
      <c r="C1220" s="198"/>
      <c r="D1220" s="110"/>
      <c r="E1220" s="203" t="e">
        <f t="shared" si="18"/>
        <v>#DIV/0!</v>
      </c>
    </row>
    <row r="1221" spans="1:5" customFormat="1">
      <c r="A1221" s="190">
        <v>2170401</v>
      </c>
      <c r="B1221" s="190" t="s">
        <v>1359</v>
      </c>
      <c r="C1221" s="198"/>
      <c r="D1221" s="110"/>
      <c r="E1221" s="203" t="e">
        <f t="shared" si="18"/>
        <v>#DIV/0!</v>
      </c>
    </row>
    <row r="1222" spans="1:5" customFormat="1">
      <c r="A1222" s="190">
        <v>2170499</v>
      </c>
      <c r="B1222" s="190" t="s">
        <v>1360</v>
      </c>
      <c r="C1222" s="198"/>
      <c r="D1222" s="110"/>
      <c r="E1222" s="203" t="e">
        <f t="shared" ref="E1222:E1285" si="19">C1222/D1222*100</f>
        <v>#DIV/0!</v>
      </c>
    </row>
    <row r="1223" spans="1:5" customFormat="1">
      <c r="A1223" s="190">
        <v>21799</v>
      </c>
      <c r="B1223" s="191" t="s">
        <v>1361</v>
      </c>
      <c r="C1223" s="198"/>
      <c r="D1223" s="110">
        <v>2</v>
      </c>
      <c r="E1223" s="203">
        <f t="shared" si="19"/>
        <v>0</v>
      </c>
    </row>
    <row r="1224" spans="1:5" customFormat="1">
      <c r="A1224" s="190">
        <v>2179901</v>
      </c>
      <c r="B1224" s="190" t="s">
        <v>1362</v>
      </c>
      <c r="C1224" s="198"/>
      <c r="D1224" s="110">
        <v>2</v>
      </c>
      <c r="E1224" s="203">
        <f t="shared" si="19"/>
        <v>0</v>
      </c>
    </row>
    <row r="1225" spans="1:5" customFormat="1">
      <c r="A1225" s="190">
        <v>219</v>
      </c>
      <c r="B1225" s="191" t="s">
        <v>317</v>
      </c>
      <c r="C1225" s="198"/>
      <c r="D1225" s="110"/>
      <c r="E1225" s="203" t="e">
        <f t="shared" si="19"/>
        <v>#DIV/0!</v>
      </c>
    </row>
    <row r="1226" spans="1:5" customFormat="1">
      <c r="A1226" s="190">
        <v>21901</v>
      </c>
      <c r="B1226" s="191" t="s">
        <v>1363</v>
      </c>
      <c r="C1226" s="198"/>
      <c r="D1226" s="110"/>
      <c r="E1226" s="203" t="e">
        <f t="shared" si="19"/>
        <v>#DIV/0!</v>
      </c>
    </row>
    <row r="1227" spans="1:5" customFormat="1">
      <c r="A1227" s="190">
        <v>21902</v>
      </c>
      <c r="B1227" s="191" t="s">
        <v>1364</v>
      </c>
      <c r="C1227" s="198"/>
      <c r="D1227" s="110"/>
      <c r="E1227" s="203" t="e">
        <f t="shared" si="19"/>
        <v>#DIV/0!</v>
      </c>
    </row>
    <row r="1228" spans="1:5" customFormat="1">
      <c r="A1228" s="190">
        <v>21903</v>
      </c>
      <c r="B1228" s="191" t="s">
        <v>1365</v>
      </c>
      <c r="C1228" s="198"/>
      <c r="D1228" s="110"/>
      <c r="E1228" s="203" t="e">
        <f t="shared" si="19"/>
        <v>#DIV/0!</v>
      </c>
    </row>
    <row r="1229" spans="1:5" customFormat="1">
      <c r="A1229" s="190">
        <v>21904</v>
      </c>
      <c r="B1229" s="191" t="s">
        <v>1366</v>
      </c>
      <c r="C1229" s="198"/>
      <c r="D1229" s="110"/>
      <c r="E1229" s="203" t="e">
        <f t="shared" si="19"/>
        <v>#DIV/0!</v>
      </c>
    </row>
    <row r="1230" spans="1:5" customFormat="1">
      <c r="A1230" s="190">
        <v>21905</v>
      </c>
      <c r="B1230" s="191" t="s">
        <v>1367</v>
      </c>
      <c r="C1230" s="198"/>
      <c r="D1230" s="110"/>
      <c r="E1230" s="203" t="e">
        <f t="shared" si="19"/>
        <v>#DIV/0!</v>
      </c>
    </row>
    <row r="1231" spans="1:5" customFormat="1">
      <c r="A1231" s="190">
        <v>21906</v>
      </c>
      <c r="B1231" s="191" t="s">
        <v>1094</v>
      </c>
      <c r="C1231" s="198"/>
      <c r="D1231" s="110"/>
      <c r="E1231" s="203" t="e">
        <f t="shared" si="19"/>
        <v>#DIV/0!</v>
      </c>
    </row>
    <row r="1232" spans="1:5" customFormat="1">
      <c r="A1232" s="190">
        <v>21907</v>
      </c>
      <c r="B1232" s="191" t="s">
        <v>1368</v>
      </c>
      <c r="C1232" s="198"/>
      <c r="D1232" s="110"/>
      <c r="E1232" s="203" t="e">
        <f t="shared" si="19"/>
        <v>#DIV/0!</v>
      </c>
    </row>
    <row r="1233" spans="1:7">
      <c r="A1233" s="190">
        <v>21908</v>
      </c>
      <c r="B1233" s="191" t="s">
        <v>1369</v>
      </c>
      <c r="C1233" s="198"/>
      <c r="D1233" s="110"/>
      <c r="E1233" s="203" t="e">
        <f t="shared" si="19"/>
        <v>#DIV/0!</v>
      </c>
      <c r="G1233"/>
    </row>
    <row r="1234" spans="1:7">
      <c r="A1234" s="190">
        <v>21999</v>
      </c>
      <c r="B1234" s="191" t="s">
        <v>1370</v>
      </c>
      <c r="C1234" s="198"/>
      <c r="D1234" s="110"/>
      <c r="E1234" s="203" t="e">
        <f t="shared" si="19"/>
        <v>#DIV/0!</v>
      </c>
      <c r="G1234"/>
    </row>
    <row r="1235" spans="1:7">
      <c r="A1235" s="190">
        <v>220</v>
      </c>
      <c r="B1235" s="191" t="s">
        <v>1371</v>
      </c>
      <c r="C1235" s="198">
        <f>C1236+C1285+C1298</f>
        <v>1960</v>
      </c>
      <c r="D1235" s="110">
        <v>2106</v>
      </c>
      <c r="E1235" s="203">
        <f t="shared" si="19"/>
        <v>93.07</v>
      </c>
      <c r="F1235" s="200"/>
    </row>
    <row r="1236" spans="1:7">
      <c r="A1236" s="190">
        <v>22001</v>
      </c>
      <c r="B1236" s="191" t="s">
        <v>1372</v>
      </c>
      <c r="C1236" s="198">
        <v>1847</v>
      </c>
      <c r="D1236" s="110">
        <v>2021</v>
      </c>
      <c r="E1236" s="203">
        <f t="shared" si="19"/>
        <v>91.39</v>
      </c>
      <c r="F1236" s="200"/>
    </row>
    <row r="1237" spans="1:7">
      <c r="A1237" s="190">
        <v>2200101</v>
      </c>
      <c r="B1237" s="190" t="s">
        <v>475</v>
      </c>
      <c r="C1237" s="198">
        <v>1801</v>
      </c>
      <c r="D1237" s="110">
        <v>1297</v>
      </c>
      <c r="E1237" s="203">
        <f t="shared" si="19"/>
        <v>138.86000000000001</v>
      </c>
      <c r="F1237" s="200"/>
    </row>
    <row r="1238" spans="1:7">
      <c r="A1238" s="190">
        <v>2200102</v>
      </c>
      <c r="B1238" s="190" t="s">
        <v>476</v>
      </c>
      <c r="C1238" s="198"/>
      <c r="D1238" s="110"/>
      <c r="E1238" s="203" t="e">
        <f t="shared" si="19"/>
        <v>#DIV/0!</v>
      </c>
      <c r="G1238"/>
    </row>
    <row r="1239" spans="1:7">
      <c r="A1239" s="190">
        <v>2200103</v>
      </c>
      <c r="B1239" s="190" t="s">
        <v>477</v>
      </c>
      <c r="C1239" s="198"/>
      <c r="D1239" s="110"/>
      <c r="E1239" s="203" t="e">
        <f t="shared" si="19"/>
        <v>#DIV/0!</v>
      </c>
      <c r="G1239"/>
    </row>
    <row r="1240" spans="1:7">
      <c r="A1240" s="190">
        <v>2200104</v>
      </c>
      <c r="B1240" s="190" t="s">
        <v>1373</v>
      </c>
      <c r="C1240" s="198"/>
      <c r="D1240" s="110">
        <v>55</v>
      </c>
      <c r="E1240" s="203">
        <f t="shared" si="19"/>
        <v>0</v>
      </c>
      <c r="G1240"/>
    </row>
    <row r="1241" spans="1:7">
      <c r="A1241" s="190">
        <v>2200105</v>
      </c>
      <c r="B1241" s="190" t="s">
        <v>1374</v>
      </c>
      <c r="C1241" s="198"/>
      <c r="D1241" s="110">
        <v>20</v>
      </c>
      <c r="E1241" s="203">
        <f t="shared" si="19"/>
        <v>0</v>
      </c>
      <c r="G1241"/>
    </row>
    <row r="1242" spans="1:7">
      <c r="A1242" s="190">
        <v>2200106</v>
      </c>
      <c r="B1242" s="190" t="s">
        <v>1375</v>
      </c>
      <c r="C1242" s="198"/>
      <c r="D1242" s="110">
        <v>52</v>
      </c>
      <c r="E1242" s="203">
        <f t="shared" si="19"/>
        <v>0</v>
      </c>
      <c r="G1242"/>
    </row>
    <row r="1243" spans="1:7">
      <c r="A1243" s="190">
        <v>2200107</v>
      </c>
      <c r="B1243" s="190" t="s">
        <v>1376</v>
      </c>
      <c r="C1243" s="198"/>
      <c r="D1243" s="110"/>
      <c r="E1243" s="203" t="e">
        <f t="shared" si="19"/>
        <v>#DIV/0!</v>
      </c>
      <c r="G1243"/>
    </row>
    <row r="1244" spans="1:7">
      <c r="A1244" s="190">
        <v>2200108</v>
      </c>
      <c r="B1244" s="190" t="s">
        <v>1377</v>
      </c>
      <c r="C1244" s="198"/>
      <c r="D1244" s="110">
        <v>124</v>
      </c>
      <c r="E1244" s="203">
        <f t="shared" si="19"/>
        <v>0</v>
      </c>
      <c r="G1244"/>
    </row>
    <row r="1245" spans="1:7">
      <c r="A1245" s="190">
        <v>2200109</v>
      </c>
      <c r="B1245" s="190" t="s">
        <v>1378</v>
      </c>
      <c r="C1245" s="198"/>
      <c r="D1245" s="110"/>
      <c r="E1245" s="203" t="e">
        <f t="shared" si="19"/>
        <v>#DIV/0!</v>
      </c>
      <c r="G1245"/>
    </row>
    <row r="1246" spans="1:7">
      <c r="A1246" s="190">
        <v>2200110</v>
      </c>
      <c r="B1246" s="190" t="s">
        <v>1379</v>
      </c>
      <c r="C1246" s="198"/>
      <c r="D1246" s="110">
        <v>219</v>
      </c>
      <c r="E1246" s="203">
        <f t="shared" si="19"/>
        <v>0</v>
      </c>
      <c r="G1246"/>
    </row>
    <row r="1247" spans="1:7">
      <c r="A1247" s="190">
        <v>2200111</v>
      </c>
      <c r="B1247" s="190" t="s">
        <v>1380</v>
      </c>
      <c r="C1247" s="198"/>
      <c r="D1247" s="110">
        <v>63</v>
      </c>
      <c r="E1247" s="203">
        <f t="shared" si="19"/>
        <v>0</v>
      </c>
      <c r="G1247"/>
    </row>
    <row r="1248" spans="1:7">
      <c r="A1248" s="190">
        <v>2200112</v>
      </c>
      <c r="B1248" s="190" t="s">
        <v>1381</v>
      </c>
      <c r="C1248" s="198"/>
      <c r="D1248" s="110"/>
      <c r="E1248" s="203" t="e">
        <f t="shared" si="19"/>
        <v>#DIV/0!</v>
      </c>
      <c r="G1248"/>
    </row>
    <row r="1249" spans="1:7">
      <c r="A1249" s="190">
        <v>2200113</v>
      </c>
      <c r="B1249" s="190" t="s">
        <v>1382</v>
      </c>
      <c r="C1249" s="198"/>
      <c r="D1249" s="110"/>
      <c r="E1249" s="203" t="e">
        <f t="shared" si="19"/>
        <v>#DIV/0!</v>
      </c>
      <c r="G1249"/>
    </row>
    <row r="1250" spans="1:7">
      <c r="A1250" s="190">
        <v>2200114</v>
      </c>
      <c r="B1250" s="190" t="s">
        <v>1383</v>
      </c>
      <c r="C1250" s="198"/>
      <c r="D1250" s="110"/>
      <c r="E1250" s="203" t="e">
        <f t="shared" si="19"/>
        <v>#DIV/0!</v>
      </c>
      <c r="G1250"/>
    </row>
    <row r="1251" spans="1:7">
      <c r="A1251" s="190">
        <v>2200115</v>
      </c>
      <c r="B1251" s="190" t="s">
        <v>1384</v>
      </c>
      <c r="C1251" s="198"/>
      <c r="D1251" s="110"/>
      <c r="E1251" s="203" t="e">
        <f t="shared" si="19"/>
        <v>#DIV/0!</v>
      </c>
      <c r="G1251"/>
    </row>
    <row r="1252" spans="1:7">
      <c r="A1252" s="190">
        <v>2200116</v>
      </c>
      <c r="B1252" s="190" t="s">
        <v>1385</v>
      </c>
      <c r="C1252" s="198"/>
      <c r="D1252" s="110"/>
      <c r="E1252" s="203" t="e">
        <f t="shared" si="19"/>
        <v>#DIV/0!</v>
      </c>
      <c r="G1252"/>
    </row>
    <row r="1253" spans="1:7">
      <c r="A1253" s="190">
        <v>2200119</v>
      </c>
      <c r="B1253" s="190" t="s">
        <v>1386</v>
      </c>
      <c r="C1253" s="198"/>
      <c r="D1253" s="110"/>
      <c r="E1253" s="203" t="e">
        <f t="shared" si="19"/>
        <v>#DIV/0!</v>
      </c>
      <c r="G1253"/>
    </row>
    <row r="1254" spans="1:7">
      <c r="A1254" s="190">
        <v>2200150</v>
      </c>
      <c r="B1254" s="190" t="s">
        <v>484</v>
      </c>
      <c r="C1254" s="198"/>
      <c r="D1254" s="110"/>
      <c r="E1254" s="203" t="e">
        <f t="shared" si="19"/>
        <v>#DIV/0!</v>
      </c>
      <c r="G1254"/>
    </row>
    <row r="1255" spans="1:7">
      <c r="A1255" s="190">
        <v>2200199</v>
      </c>
      <c r="B1255" s="190" t="s">
        <v>1387</v>
      </c>
      <c r="C1255" s="198">
        <v>46</v>
      </c>
      <c r="D1255" s="110">
        <v>191</v>
      </c>
      <c r="E1255" s="203">
        <f t="shared" si="19"/>
        <v>24.08</v>
      </c>
      <c r="F1255" s="200"/>
    </row>
    <row r="1256" spans="1:7">
      <c r="A1256" s="190">
        <v>22002</v>
      </c>
      <c r="B1256" s="191" t="s">
        <v>1388</v>
      </c>
      <c r="C1256" s="198"/>
      <c r="D1256" s="110">
        <v>6</v>
      </c>
      <c r="E1256" s="203">
        <f t="shared" si="19"/>
        <v>0</v>
      </c>
      <c r="G1256"/>
    </row>
    <row r="1257" spans="1:7">
      <c r="A1257" s="190">
        <v>2200201</v>
      </c>
      <c r="B1257" s="190" t="s">
        <v>475</v>
      </c>
      <c r="C1257" s="198"/>
      <c r="D1257" s="110"/>
      <c r="E1257" s="203" t="e">
        <f t="shared" si="19"/>
        <v>#DIV/0!</v>
      </c>
      <c r="G1257"/>
    </row>
    <row r="1258" spans="1:7">
      <c r="A1258" s="190">
        <v>2200202</v>
      </c>
      <c r="B1258" s="190" t="s">
        <v>476</v>
      </c>
      <c r="C1258" s="198"/>
      <c r="D1258" s="110"/>
      <c r="E1258" s="203" t="e">
        <f t="shared" si="19"/>
        <v>#DIV/0!</v>
      </c>
      <c r="G1258"/>
    </row>
    <row r="1259" spans="1:7">
      <c r="A1259" s="190">
        <v>2200203</v>
      </c>
      <c r="B1259" s="190" t="s">
        <v>477</v>
      </c>
      <c r="C1259" s="198"/>
      <c r="D1259" s="110"/>
      <c r="E1259" s="203" t="e">
        <f t="shared" si="19"/>
        <v>#DIV/0!</v>
      </c>
      <c r="G1259"/>
    </row>
    <row r="1260" spans="1:7">
      <c r="A1260" s="190">
        <v>2200204</v>
      </c>
      <c r="B1260" s="190" t="s">
        <v>1389</v>
      </c>
      <c r="C1260" s="198"/>
      <c r="D1260" s="110"/>
      <c r="E1260" s="203" t="e">
        <f t="shared" si="19"/>
        <v>#DIV/0!</v>
      </c>
      <c r="G1260"/>
    </row>
    <row r="1261" spans="1:7">
      <c r="A1261" s="190">
        <v>2200205</v>
      </c>
      <c r="B1261" s="190" t="s">
        <v>1390</v>
      </c>
      <c r="C1261" s="198"/>
      <c r="D1261" s="110"/>
      <c r="E1261" s="203" t="e">
        <f t="shared" si="19"/>
        <v>#DIV/0!</v>
      </c>
      <c r="G1261"/>
    </row>
    <row r="1262" spans="1:7">
      <c r="A1262" s="190">
        <v>2200206</v>
      </c>
      <c r="B1262" s="190" t="s">
        <v>1391</v>
      </c>
      <c r="C1262" s="198"/>
      <c r="D1262" s="110"/>
      <c r="E1262" s="203" t="e">
        <f t="shared" si="19"/>
        <v>#DIV/0!</v>
      </c>
      <c r="G1262"/>
    </row>
    <row r="1263" spans="1:7">
      <c r="A1263" s="190">
        <v>2200207</v>
      </c>
      <c r="B1263" s="190" t="s">
        <v>1392</v>
      </c>
      <c r="C1263" s="198"/>
      <c r="D1263" s="110"/>
      <c r="E1263" s="203" t="e">
        <f t="shared" si="19"/>
        <v>#DIV/0!</v>
      </c>
      <c r="G1263"/>
    </row>
    <row r="1264" spans="1:7">
      <c r="A1264" s="190">
        <v>2200208</v>
      </c>
      <c r="B1264" s="190" t="s">
        <v>1393</v>
      </c>
      <c r="C1264" s="198"/>
      <c r="D1264" s="110"/>
      <c r="E1264" s="203" t="e">
        <f t="shared" si="19"/>
        <v>#DIV/0!</v>
      </c>
      <c r="G1264"/>
    </row>
    <row r="1265" spans="1:5" customFormat="1">
      <c r="A1265" s="190">
        <v>2200209</v>
      </c>
      <c r="B1265" s="190" t="s">
        <v>1394</v>
      </c>
      <c r="C1265" s="198"/>
      <c r="D1265" s="110"/>
      <c r="E1265" s="203" t="e">
        <f t="shared" si="19"/>
        <v>#DIV/0!</v>
      </c>
    </row>
    <row r="1266" spans="1:5" customFormat="1">
      <c r="A1266" s="190">
        <v>2200210</v>
      </c>
      <c r="B1266" s="190" t="s">
        <v>1395</v>
      </c>
      <c r="C1266" s="198"/>
      <c r="D1266" s="110"/>
      <c r="E1266" s="203" t="e">
        <f t="shared" si="19"/>
        <v>#DIV/0!</v>
      </c>
    </row>
    <row r="1267" spans="1:5" customFormat="1">
      <c r="A1267" s="190">
        <v>2200211</v>
      </c>
      <c r="B1267" s="190" t="s">
        <v>1396</v>
      </c>
      <c r="C1267" s="198"/>
      <c r="D1267" s="110"/>
      <c r="E1267" s="203" t="e">
        <f t="shared" si="19"/>
        <v>#DIV/0!</v>
      </c>
    </row>
    <row r="1268" spans="1:5" customFormat="1">
      <c r="A1268" s="190">
        <v>2200212</v>
      </c>
      <c r="B1268" s="190" t="s">
        <v>1397</v>
      </c>
      <c r="C1268" s="198"/>
      <c r="D1268" s="110"/>
      <c r="E1268" s="203" t="e">
        <f t="shared" si="19"/>
        <v>#DIV/0!</v>
      </c>
    </row>
    <row r="1269" spans="1:5" customFormat="1">
      <c r="A1269" s="190">
        <v>2200213</v>
      </c>
      <c r="B1269" s="190" t="s">
        <v>1398</v>
      </c>
      <c r="C1269" s="198"/>
      <c r="D1269" s="110"/>
      <c r="E1269" s="203" t="e">
        <f t="shared" si="19"/>
        <v>#DIV/0!</v>
      </c>
    </row>
    <row r="1270" spans="1:5" customFormat="1">
      <c r="A1270" s="190">
        <v>2200215</v>
      </c>
      <c r="B1270" s="190" t="s">
        <v>1399</v>
      </c>
      <c r="C1270" s="198"/>
      <c r="D1270" s="110"/>
      <c r="E1270" s="203" t="e">
        <f t="shared" si="19"/>
        <v>#DIV/0!</v>
      </c>
    </row>
    <row r="1271" spans="1:5" customFormat="1">
      <c r="A1271" s="190">
        <v>2200216</v>
      </c>
      <c r="B1271" s="190" t="s">
        <v>1400</v>
      </c>
      <c r="C1271" s="198"/>
      <c r="D1271" s="110"/>
      <c r="E1271" s="203" t="e">
        <f t="shared" si="19"/>
        <v>#DIV/0!</v>
      </c>
    </row>
    <row r="1272" spans="1:5" customFormat="1">
      <c r="A1272" s="190">
        <v>2200217</v>
      </c>
      <c r="B1272" s="190" t="s">
        <v>1401</v>
      </c>
      <c r="C1272" s="198"/>
      <c r="D1272" s="110"/>
      <c r="E1272" s="203" t="e">
        <f t="shared" si="19"/>
        <v>#DIV/0!</v>
      </c>
    </row>
    <row r="1273" spans="1:5" customFormat="1">
      <c r="A1273" s="190">
        <v>2200218</v>
      </c>
      <c r="B1273" s="190" t="s">
        <v>1402</v>
      </c>
      <c r="C1273" s="198"/>
      <c r="D1273" s="110"/>
      <c r="E1273" s="203" t="e">
        <f t="shared" si="19"/>
        <v>#DIV/0!</v>
      </c>
    </row>
    <row r="1274" spans="1:5" customFormat="1">
      <c r="A1274" s="190">
        <v>2200250</v>
      </c>
      <c r="B1274" s="190" t="s">
        <v>484</v>
      </c>
      <c r="C1274" s="198"/>
      <c r="D1274" s="110"/>
      <c r="E1274" s="203" t="e">
        <f t="shared" si="19"/>
        <v>#DIV/0!</v>
      </c>
    </row>
    <row r="1275" spans="1:5" customFormat="1">
      <c r="A1275" s="190">
        <v>2200299</v>
      </c>
      <c r="B1275" s="190" t="s">
        <v>1403</v>
      </c>
      <c r="C1275" s="198"/>
      <c r="D1275" s="110">
        <v>6</v>
      </c>
      <c r="E1275" s="203">
        <f t="shared" si="19"/>
        <v>0</v>
      </c>
    </row>
    <row r="1276" spans="1:5" customFormat="1">
      <c r="A1276" s="190">
        <v>22003</v>
      </c>
      <c r="B1276" s="191" t="s">
        <v>1404</v>
      </c>
      <c r="C1276" s="198"/>
      <c r="D1276" s="110"/>
      <c r="E1276" s="203" t="e">
        <f t="shared" si="19"/>
        <v>#DIV/0!</v>
      </c>
    </row>
    <row r="1277" spans="1:5" customFormat="1">
      <c r="A1277" s="190">
        <v>2200301</v>
      </c>
      <c r="B1277" s="190" t="s">
        <v>475</v>
      </c>
      <c r="C1277" s="198"/>
      <c r="D1277" s="110"/>
      <c r="E1277" s="203" t="e">
        <f t="shared" si="19"/>
        <v>#DIV/0!</v>
      </c>
    </row>
    <row r="1278" spans="1:5" customFormat="1">
      <c r="A1278" s="190">
        <v>2200302</v>
      </c>
      <c r="B1278" s="190" t="s">
        <v>476</v>
      </c>
      <c r="C1278" s="198"/>
      <c r="D1278" s="110"/>
      <c r="E1278" s="203" t="e">
        <f t="shared" si="19"/>
        <v>#DIV/0!</v>
      </c>
    </row>
    <row r="1279" spans="1:5" customFormat="1">
      <c r="A1279" s="190">
        <v>2200303</v>
      </c>
      <c r="B1279" s="190" t="s">
        <v>477</v>
      </c>
      <c r="C1279" s="198"/>
      <c r="D1279" s="110"/>
      <c r="E1279" s="203" t="e">
        <f t="shared" si="19"/>
        <v>#DIV/0!</v>
      </c>
    </row>
    <row r="1280" spans="1:5" customFormat="1">
      <c r="A1280" s="190">
        <v>2200304</v>
      </c>
      <c r="B1280" s="190" t="s">
        <v>1405</v>
      </c>
      <c r="C1280" s="198"/>
      <c r="D1280" s="110"/>
      <c r="E1280" s="203" t="e">
        <f t="shared" si="19"/>
        <v>#DIV/0!</v>
      </c>
    </row>
    <row r="1281" spans="1:7">
      <c r="A1281" s="190">
        <v>2200305</v>
      </c>
      <c r="B1281" s="190" t="s">
        <v>1406</v>
      </c>
      <c r="C1281" s="198"/>
      <c r="D1281" s="110"/>
      <c r="E1281" s="203" t="e">
        <f t="shared" si="19"/>
        <v>#DIV/0!</v>
      </c>
      <c r="G1281"/>
    </row>
    <row r="1282" spans="1:7">
      <c r="A1282" s="190">
        <v>2200306</v>
      </c>
      <c r="B1282" s="190" t="s">
        <v>1407</v>
      </c>
      <c r="C1282" s="198"/>
      <c r="D1282" s="110"/>
      <c r="E1282" s="203" t="e">
        <f t="shared" si="19"/>
        <v>#DIV/0!</v>
      </c>
      <c r="G1282"/>
    </row>
    <row r="1283" spans="1:7">
      <c r="A1283" s="190">
        <v>2200350</v>
      </c>
      <c r="B1283" s="190" t="s">
        <v>484</v>
      </c>
      <c r="C1283" s="198"/>
      <c r="D1283" s="110"/>
      <c r="E1283" s="203" t="e">
        <f t="shared" si="19"/>
        <v>#DIV/0!</v>
      </c>
      <c r="G1283"/>
    </row>
    <row r="1284" spans="1:7">
      <c r="A1284" s="190">
        <v>2200399</v>
      </c>
      <c r="B1284" s="190" t="s">
        <v>1408</v>
      </c>
      <c r="C1284" s="198"/>
      <c r="D1284" s="110"/>
      <c r="E1284" s="203" t="e">
        <f t="shared" si="19"/>
        <v>#DIV/0!</v>
      </c>
      <c r="G1284"/>
    </row>
    <row r="1285" spans="1:7">
      <c r="A1285" s="190">
        <v>22004</v>
      </c>
      <c r="B1285" s="191" t="s">
        <v>1728</v>
      </c>
      <c r="C1285" s="198">
        <v>4</v>
      </c>
      <c r="D1285" s="110">
        <v>4</v>
      </c>
      <c r="E1285" s="203">
        <f t="shared" si="19"/>
        <v>100</v>
      </c>
      <c r="F1285" s="200"/>
    </row>
    <row r="1286" spans="1:7">
      <c r="A1286" s="190">
        <v>2200401</v>
      </c>
      <c r="B1286" s="190" t="s">
        <v>475</v>
      </c>
      <c r="C1286" s="198"/>
      <c r="D1286" s="110"/>
      <c r="E1286" s="203" t="e">
        <f t="shared" ref="E1286:E1349" si="20">C1286/D1286*100</f>
        <v>#DIV/0!</v>
      </c>
      <c r="G1286"/>
    </row>
    <row r="1287" spans="1:7">
      <c r="A1287" s="190">
        <v>2200402</v>
      </c>
      <c r="B1287" s="190" t="s">
        <v>476</v>
      </c>
      <c r="C1287" s="198"/>
      <c r="D1287" s="110"/>
      <c r="E1287" s="203" t="e">
        <f t="shared" si="20"/>
        <v>#DIV/0!</v>
      </c>
      <c r="G1287"/>
    </row>
    <row r="1288" spans="1:7">
      <c r="A1288" s="190">
        <v>2200403</v>
      </c>
      <c r="B1288" s="190" t="s">
        <v>477</v>
      </c>
      <c r="C1288" s="198"/>
      <c r="D1288" s="110"/>
      <c r="E1288" s="203" t="e">
        <f t="shared" si="20"/>
        <v>#DIV/0!</v>
      </c>
      <c r="G1288"/>
    </row>
    <row r="1289" spans="1:7">
      <c r="A1289" s="190">
        <v>2200404</v>
      </c>
      <c r="B1289" s="190" t="s">
        <v>1409</v>
      </c>
      <c r="C1289" s="198"/>
      <c r="D1289" s="110"/>
      <c r="E1289" s="203" t="e">
        <f t="shared" si="20"/>
        <v>#DIV/0!</v>
      </c>
      <c r="G1289"/>
    </row>
    <row r="1290" spans="1:7">
      <c r="A1290" s="190">
        <v>2200405</v>
      </c>
      <c r="B1290" s="190" t="s">
        <v>1410</v>
      </c>
      <c r="C1290" s="198"/>
      <c r="D1290" s="110"/>
      <c r="E1290" s="203" t="e">
        <f t="shared" si="20"/>
        <v>#DIV/0!</v>
      </c>
      <c r="G1290"/>
    </row>
    <row r="1291" spans="1:7">
      <c r="A1291" s="190">
        <v>2200406</v>
      </c>
      <c r="B1291" s="190" t="s">
        <v>1411</v>
      </c>
      <c r="C1291" s="198">
        <v>4</v>
      </c>
      <c r="D1291" s="110">
        <v>4</v>
      </c>
      <c r="E1291" s="203">
        <f t="shared" si="20"/>
        <v>100</v>
      </c>
      <c r="F1291" s="200"/>
    </row>
    <row r="1292" spans="1:7">
      <c r="A1292" s="190">
        <v>2200407</v>
      </c>
      <c r="B1292" s="190" t="s">
        <v>1412</v>
      </c>
      <c r="C1292" s="198"/>
      <c r="D1292" s="110"/>
      <c r="E1292" s="203" t="e">
        <f t="shared" si="20"/>
        <v>#DIV/0!</v>
      </c>
      <c r="G1292"/>
    </row>
    <row r="1293" spans="1:7">
      <c r="A1293" s="190">
        <v>2200408</v>
      </c>
      <c r="B1293" s="190" t="s">
        <v>1413</v>
      </c>
      <c r="C1293" s="198"/>
      <c r="D1293" s="110"/>
      <c r="E1293" s="203" t="e">
        <f t="shared" si="20"/>
        <v>#DIV/0!</v>
      </c>
      <c r="G1293"/>
    </row>
    <row r="1294" spans="1:7">
      <c r="A1294" s="190">
        <v>2200409</v>
      </c>
      <c r="B1294" s="190" t="s">
        <v>1414</v>
      </c>
      <c r="C1294" s="198"/>
      <c r="D1294" s="110"/>
      <c r="E1294" s="203" t="e">
        <f t="shared" si="20"/>
        <v>#DIV/0!</v>
      </c>
      <c r="G1294"/>
    </row>
    <row r="1295" spans="1:7">
      <c r="A1295" s="190">
        <v>2200410</v>
      </c>
      <c r="B1295" s="190" t="s">
        <v>1415</v>
      </c>
      <c r="C1295" s="198"/>
      <c r="D1295" s="110"/>
      <c r="E1295" s="203" t="e">
        <f t="shared" si="20"/>
        <v>#DIV/0!</v>
      </c>
      <c r="G1295"/>
    </row>
    <row r="1296" spans="1:7">
      <c r="A1296" s="190">
        <v>2200450</v>
      </c>
      <c r="B1296" s="190" t="s">
        <v>1416</v>
      </c>
      <c r="C1296" s="198"/>
      <c r="D1296" s="110"/>
      <c r="E1296" s="203" t="e">
        <f t="shared" si="20"/>
        <v>#DIV/0!</v>
      </c>
      <c r="G1296"/>
    </row>
    <row r="1297" spans="1:7">
      <c r="A1297" s="190">
        <v>2200499</v>
      </c>
      <c r="B1297" s="190" t="s">
        <v>1417</v>
      </c>
      <c r="C1297" s="198"/>
      <c r="D1297" s="110"/>
      <c r="E1297" s="203" t="e">
        <f t="shared" si="20"/>
        <v>#DIV/0!</v>
      </c>
      <c r="G1297"/>
    </row>
    <row r="1298" spans="1:7">
      <c r="A1298" s="190">
        <v>22005</v>
      </c>
      <c r="B1298" s="191" t="s">
        <v>1729</v>
      </c>
      <c r="C1298" s="198">
        <v>109</v>
      </c>
      <c r="D1298" s="110">
        <v>75</v>
      </c>
      <c r="E1298" s="203">
        <f t="shared" si="20"/>
        <v>145.33000000000001</v>
      </c>
      <c r="F1298" s="200"/>
    </row>
    <row r="1299" spans="1:7">
      <c r="A1299" s="190">
        <v>2200501</v>
      </c>
      <c r="B1299" s="190" t="s">
        <v>475</v>
      </c>
      <c r="C1299" s="198">
        <v>109</v>
      </c>
      <c r="D1299" s="110">
        <v>75</v>
      </c>
      <c r="E1299" s="203">
        <f t="shared" si="20"/>
        <v>145.33000000000001</v>
      </c>
      <c r="F1299" s="200"/>
    </row>
    <row r="1300" spans="1:7">
      <c r="A1300" s="190">
        <v>2200502</v>
      </c>
      <c r="B1300" s="190" t="s">
        <v>476</v>
      </c>
      <c r="C1300" s="198"/>
      <c r="D1300" s="110"/>
      <c r="E1300" s="203" t="e">
        <f t="shared" si="20"/>
        <v>#DIV/0!</v>
      </c>
      <c r="G1300"/>
    </row>
    <row r="1301" spans="1:7">
      <c r="A1301" s="190">
        <v>2200503</v>
      </c>
      <c r="B1301" s="190" t="s">
        <v>477</v>
      </c>
      <c r="C1301" s="198"/>
      <c r="D1301" s="110"/>
      <c r="E1301" s="203" t="e">
        <f t="shared" si="20"/>
        <v>#DIV/0!</v>
      </c>
      <c r="G1301"/>
    </row>
    <row r="1302" spans="1:7">
      <c r="A1302" s="190">
        <v>2200504</v>
      </c>
      <c r="B1302" s="190" t="s">
        <v>1418</v>
      </c>
      <c r="C1302" s="198"/>
      <c r="D1302" s="110"/>
      <c r="E1302" s="203" t="e">
        <f t="shared" si="20"/>
        <v>#DIV/0!</v>
      </c>
      <c r="G1302"/>
    </row>
    <row r="1303" spans="1:7">
      <c r="A1303" s="190">
        <v>2200506</v>
      </c>
      <c r="B1303" s="190" t="s">
        <v>1419</v>
      </c>
      <c r="C1303" s="198"/>
      <c r="D1303" s="110"/>
      <c r="E1303" s="203" t="e">
        <f t="shared" si="20"/>
        <v>#DIV/0!</v>
      </c>
      <c r="G1303"/>
    </row>
    <row r="1304" spans="1:7">
      <c r="A1304" s="190">
        <v>2200507</v>
      </c>
      <c r="B1304" s="190" t="s">
        <v>1420</v>
      </c>
      <c r="C1304" s="198"/>
      <c r="D1304" s="110"/>
      <c r="E1304" s="203" t="e">
        <f t="shared" si="20"/>
        <v>#DIV/0!</v>
      </c>
      <c r="G1304"/>
    </row>
    <row r="1305" spans="1:7">
      <c r="A1305" s="190">
        <v>2200508</v>
      </c>
      <c r="B1305" s="190" t="s">
        <v>1421</v>
      </c>
      <c r="C1305" s="198"/>
      <c r="D1305" s="110"/>
      <c r="E1305" s="203" t="e">
        <f t="shared" si="20"/>
        <v>#DIV/0!</v>
      </c>
      <c r="G1305"/>
    </row>
    <row r="1306" spans="1:7">
      <c r="A1306" s="190">
        <v>2200509</v>
      </c>
      <c r="B1306" s="190" t="s">
        <v>1422</v>
      </c>
      <c r="C1306" s="198"/>
      <c r="D1306" s="110"/>
      <c r="E1306" s="203" t="e">
        <f t="shared" si="20"/>
        <v>#DIV/0!</v>
      </c>
      <c r="G1306"/>
    </row>
    <row r="1307" spans="1:7">
      <c r="A1307" s="190">
        <v>2200510</v>
      </c>
      <c r="B1307" s="190" t="s">
        <v>1423</v>
      </c>
      <c r="C1307" s="198"/>
      <c r="D1307" s="110"/>
      <c r="E1307" s="203" t="e">
        <f t="shared" si="20"/>
        <v>#DIV/0!</v>
      </c>
      <c r="G1307"/>
    </row>
    <row r="1308" spans="1:7">
      <c r="A1308" s="190">
        <v>2200511</v>
      </c>
      <c r="B1308" s="190" t="s">
        <v>1424</v>
      </c>
      <c r="C1308" s="198"/>
      <c r="D1308" s="110"/>
      <c r="E1308" s="203" t="e">
        <f t="shared" si="20"/>
        <v>#DIV/0!</v>
      </c>
      <c r="G1308"/>
    </row>
    <row r="1309" spans="1:7">
      <c r="A1309" s="190">
        <v>2200512</v>
      </c>
      <c r="B1309" s="190" t="s">
        <v>1425</v>
      </c>
      <c r="C1309" s="198"/>
      <c r="D1309" s="110"/>
      <c r="E1309" s="203" t="e">
        <f t="shared" si="20"/>
        <v>#DIV/0!</v>
      </c>
      <c r="G1309"/>
    </row>
    <row r="1310" spans="1:7">
      <c r="A1310" s="190">
        <v>2200513</v>
      </c>
      <c r="B1310" s="190" t="s">
        <v>1426</v>
      </c>
      <c r="C1310" s="198"/>
      <c r="D1310" s="110"/>
      <c r="E1310" s="203" t="e">
        <f t="shared" si="20"/>
        <v>#DIV/0!</v>
      </c>
      <c r="G1310"/>
    </row>
    <row r="1311" spans="1:7">
      <c r="A1311" s="190">
        <v>2200514</v>
      </c>
      <c r="B1311" s="190" t="s">
        <v>1427</v>
      </c>
      <c r="C1311" s="198"/>
      <c r="D1311" s="110"/>
      <c r="E1311" s="203" t="e">
        <f t="shared" si="20"/>
        <v>#DIV/0!</v>
      </c>
      <c r="G1311"/>
    </row>
    <row r="1312" spans="1:7">
      <c r="A1312" s="190">
        <v>2200599</v>
      </c>
      <c r="B1312" s="190" t="s">
        <v>1428</v>
      </c>
      <c r="C1312" s="198"/>
      <c r="D1312" s="110"/>
      <c r="E1312" s="203" t="e">
        <f t="shared" si="20"/>
        <v>#DIV/0!</v>
      </c>
      <c r="G1312"/>
    </row>
    <row r="1313" spans="1:7">
      <c r="A1313" s="190">
        <v>22099</v>
      </c>
      <c r="B1313" s="191" t="s">
        <v>1429</v>
      </c>
      <c r="C1313" s="198"/>
      <c r="D1313" s="110"/>
      <c r="E1313" s="203" t="e">
        <f t="shared" si="20"/>
        <v>#DIV/0!</v>
      </c>
      <c r="G1313"/>
    </row>
    <row r="1314" spans="1:7">
      <c r="A1314" s="190">
        <v>2209901</v>
      </c>
      <c r="B1314" s="190" t="s">
        <v>1430</v>
      </c>
      <c r="C1314" s="198"/>
      <c r="D1314" s="110"/>
      <c r="E1314" s="203" t="e">
        <f t="shared" si="20"/>
        <v>#DIV/0!</v>
      </c>
      <c r="G1314"/>
    </row>
    <row r="1315" spans="1:7">
      <c r="A1315" s="190">
        <v>221</v>
      </c>
      <c r="B1315" s="191" t="s">
        <v>1730</v>
      </c>
      <c r="C1315" s="198">
        <f>C1316</f>
        <v>30</v>
      </c>
      <c r="D1315" s="110"/>
      <c r="E1315" s="203" t="e">
        <f t="shared" si="20"/>
        <v>#DIV/0!</v>
      </c>
      <c r="F1315" s="200"/>
    </row>
    <row r="1316" spans="1:7">
      <c r="A1316" s="190">
        <v>22101</v>
      </c>
      <c r="B1316" s="191" t="s">
        <v>1731</v>
      </c>
      <c r="C1316" s="198">
        <v>30</v>
      </c>
      <c r="D1316" s="110"/>
      <c r="E1316" s="203" t="e">
        <f t="shared" si="20"/>
        <v>#DIV/0!</v>
      </c>
      <c r="F1316" s="200"/>
    </row>
    <row r="1317" spans="1:7">
      <c r="A1317" s="190">
        <v>2210101</v>
      </c>
      <c r="B1317" s="190" t="s">
        <v>1431</v>
      </c>
      <c r="C1317" s="198"/>
      <c r="D1317" s="110"/>
      <c r="E1317" s="203" t="e">
        <f t="shared" si="20"/>
        <v>#DIV/0!</v>
      </c>
      <c r="G1317"/>
    </row>
    <row r="1318" spans="1:7">
      <c r="A1318" s="190">
        <v>2210102</v>
      </c>
      <c r="B1318" s="190" t="s">
        <v>1432</v>
      </c>
      <c r="C1318" s="198"/>
      <c r="D1318" s="110"/>
      <c r="E1318" s="203" t="e">
        <f t="shared" si="20"/>
        <v>#DIV/0!</v>
      </c>
      <c r="G1318"/>
    </row>
    <row r="1319" spans="1:7">
      <c r="A1319" s="190">
        <v>2210103</v>
      </c>
      <c r="B1319" s="190" t="s">
        <v>1433</v>
      </c>
      <c r="C1319" s="198">
        <v>30</v>
      </c>
      <c r="D1319" s="110"/>
      <c r="E1319" s="203" t="e">
        <f t="shared" si="20"/>
        <v>#DIV/0!</v>
      </c>
      <c r="F1319" s="200"/>
    </row>
    <row r="1320" spans="1:7">
      <c r="A1320" s="190">
        <v>2210104</v>
      </c>
      <c r="B1320" s="190" t="s">
        <v>1434</v>
      </c>
      <c r="C1320" s="198"/>
      <c r="D1320" s="110"/>
      <c r="E1320" s="203" t="e">
        <f t="shared" si="20"/>
        <v>#DIV/0!</v>
      </c>
      <c r="G1320"/>
    </row>
    <row r="1321" spans="1:7">
      <c r="A1321" s="190">
        <v>2210105</v>
      </c>
      <c r="B1321" s="190" t="s">
        <v>1435</v>
      </c>
      <c r="C1321" s="198"/>
      <c r="D1321" s="110"/>
      <c r="E1321" s="203" t="e">
        <f t="shared" si="20"/>
        <v>#DIV/0!</v>
      </c>
      <c r="G1321"/>
    </row>
    <row r="1322" spans="1:7">
      <c r="A1322" s="190">
        <v>2210106</v>
      </c>
      <c r="B1322" s="190" t="s">
        <v>1436</v>
      </c>
      <c r="C1322" s="198"/>
      <c r="D1322" s="110"/>
      <c r="E1322" s="203" t="e">
        <f t="shared" si="20"/>
        <v>#DIV/0!</v>
      </c>
      <c r="G1322"/>
    </row>
    <row r="1323" spans="1:7">
      <c r="A1323" s="190">
        <v>2210107</v>
      </c>
      <c r="B1323" s="190" t="s">
        <v>1437</v>
      </c>
      <c r="C1323" s="198"/>
      <c r="D1323" s="110"/>
      <c r="E1323" s="203" t="e">
        <f t="shared" si="20"/>
        <v>#DIV/0!</v>
      </c>
      <c r="G1323"/>
    </row>
    <row r="1324" spans="1:7">
      <c r="A1324" s="190">
        <v>2210199</v>
      </c>
      <c r="B1324" s="190" t="s">
        <v>1438</v>
      </c>
      <c r="C1324" s="198"/>
      <c r="D1324" s="110"/>
      <c r="E1324" s="203" t="e">
        <f t="shared" si="20"/>
        <v>#DIV/0!</v>
      </c>
      <c r="G1324"/>
    </row>
    <row r="1325" spans="1:7">
      <c r="A1325" s="190">
        <v>22102</v>
      </c>
      <c r="B1325" s="191" t="s">
        <v>1439</v>
      </c>
      <c r="C1325" s="198"/>
      <c r="D1325" s="110"/>
      <c r="E1325" s="203" t="e">
        <f t="shared" si="20"/>
        <v>#DIV/0!</v>
      </c>
      <c r="G1325"/>
    </row>
    <row r="1326" spans="1:7">
      <c r="A1326" s="190">
        <v>2210201</v>
      </c>
      <c r="B1326" s="190" t="s">
        <v>1440</v>
      </c>
      <c r="C1326" s="198"/>
      <c r="D1326" s="110"/>
      <c r="E1326" s="203" t="e">
        <f t="shared" si="20"/>
        <v>#DIV/0!</v>
      </c>
      <c r="G1326"/>
    </row>
    <row r="1327" spans="1:7">
      <c r="A1327" s="190">
        <v>2210202</v>
      </c>
      <c r="B1327" s="190" t="s">
        <v>1441</v>
      </c>
      <c r="C1327" s="198"/>
      <c r="D1327" s="110"/>
      <c r="E1327" s="203" t="e">
        <f t="shared" si="20"/>
        <v>#DIV/0!</v>
      </c>
      <c r="G1327"/>
    </row>
    <row r="1328" spans="1:7">
      <c r="A1328" s="190">
        <v>2210203</v>
      </c>
      <c r="B1328" s="190" t="s">
        <v>1442</v>
      </c>
      <c r="C1328" s="198"/>
      <c r="D1328" s="110"/>
      <c r="E1328" s="203" t="e">
        <f t="shared" si="20"/>
        <v>#DIV/0!</v>
      </c>
      <c r="G1328"/>
    </row>
    <row r="1329" spans="1:7">
      <c r="A1329" s="190">
        <v>22103</v>
      </c>
      <c r="B1329" s="191" t="s">
        <v>1443</v>
      </c>
      <c r="C1329" s="198"/>
      <c r="D1329" s="110"/>
      <c r="E1329" s="203" t="e">
        <f t="shared" si="20"/>
        <v>#DIV/0!</v>
      </c>
      <c r="G1329"/>
    </row>
    <row r="1330" spans="1:7">
      <c r="A1330" s="190">
        <v>2210301</v>
      </c>
      <c r="B1330" s="190" t="s">
        <v>1444</v>
      </c>
      <c r="C1330" s="198"/>
      <c r="D1330" s="110"/>
      <c r="E1330" s="203" t="e">
        <f t="shared" si="20"/>
        <v>#DIV/0!</v>
      </c>
      <c r="G1330"/>
    </row>
    <row r="1331" spans="1:7">
      <c r="A1331" s="190">
        <v>2210302</v>
      </c>
      <c r="B1331" s="190" t="s">
        <v>1445</v>
      </c>
      <c r="C1331" s="198"/>
      <c r="D1331" s="110"/>
      <c r="E1331" s="203" t="e">
        <f t="shared" si="20"/>
        <v>#DIV/0!</v>
      </c>
      <c r="G1331"/>
    </row>
    <row r="1332" spans="1:7">
      <c r="A1332" s="190">
        <v>2210399</v>
      </c>
      <c r="B1332" s="190" t="s">
        <v>1446</v>
      </c>
      <c r="C1332" s="198"/>
      <c r="D1332" s="110"/>
      <c r="E1332" s="203" t="e">
        <f t="shared" si="20"/>
        <v>#DIV/0!</v>
      </c>
      <c r="G1332"/>
    </row>
    <row r="1333" spans="1:7">
      <c r="A1333" s="190">
        <v>222</v>
      </c>
      <c r="B1333" s="191" t="s">
        <v>1732</v>
      </c>
      <c r="C1333" s="198">
        <f>C1334</f>
        <v>428</v>
      </c>
      <c r="D1333" s="110">
        <v>718</v>
      </c>
      <c r="E1333" s="203">
        <f t="shared" si="20"/>
        <v>59.61</v>
      </c>
      <c r="F1333" s="200"/>
    </row>
    <row r="1334" spans="1:7">
      <c r="A1334" s="190">
        <v>22201</v>
      </c>
      <c r="B1334" s="191" t="s">
        <v>1733</v>
      </c>
      <c r="C1334" s="198">
        <v>428</v>
      </c>
      <c r="D1334" s="110">
        <v>718</v>
      </c>
      <c r="E1334" s="203">
        <f t="shared" si="20"/>
        <v>59.61</v>
      </c>
      <c r="F1334" s="200"/>
    </row>
    <row r="1335" spans="1:7">
      <c r="A1335" s="190">
        <v>2220101</v>
      </c>
      <c r="B1335" s="190" t="s">
        <v>475</v>
      </c>
      <c r="C1335" s="198">
        <v>128</v>
      </c>
      <c r="D1335" s="110">
        <v>168</v>
      </c>
      <c r="E1335" s="203">
        <f t="shared" si="20"/>
        <v>76.19</v>
      </c>
      <c r="F1335" s="200"/>
    </row>
    <row r="1336" spans="1:7">
      <c r="A1336" s="190">
        <v>2220102</v>
      </c>
      <c r="B1336" s="190" t="s">
        <v>476</v>
      </c>
      <c r="C1336" s="198"/>
      <c r="D1336" s="110"/>
      <c r="E1336" s="203" t="e">
        <f t="shared" si="20"/>
        <v>#DIV/0!</v>
      </c>
      <c r="G1336"/>
    </row>
    <row r="1337" spans="1:7">
      <c r="A1337" s="190">
        <v>2220103</v>
      </c>
      <c r="B1337" s="190" t="s">
        <v>477</v>
      </c>
      <c r="C1337" s="198"/>
      <c r="D1337" s="110"/>
      <c r="E1337" s="203" t="e">
        <f t="shared" si="20"/>
        <v>#DIV/0!</v>
      </c>
      <c r="G1337"/>
    </row>
    <row r="1338" spans="1:7">
      <c r="A1338" s="190">
        <v>2220104</v>
      </c>
      <c r="B1338" s="190" t="s">
        <v>1447</v>
      </c>
      <c r="C1338" s="198"/>
      <c r="D1338" s="110"/>
      <c r="E1338" s="203" t="e">
        <f t="shared" si="20"/>
        <v>#DIV/0!</v>
      </c>
      <c r="G1338"/>
    </row>
    <row r="1339" spans="1:7">
      <c r="A1339" s="190">
        <v>2220105</v>
      </c>
      <c r="B1339" s="190" t="s">
        <v>1448</v>
      </c>
      <c r="C1339" s="198"/>
      <c r="D1339" s="110"/>
      <c r="E1339" s="203" t="e">
        <f t="shared" si="20"/>
        <v>#DIV/0!</v>
      </c>
      <c r="G1339"/>
    </row>
    <row r="1340" spans="1:7">
      <c r="A1340" s="190">
        <v>2220106</v>
      </c>
      <c r="B1340" s="190" t="s">
        <v>1449</v>
      </c>
      <c r="C1340" s="198"/>
      <c r="D1340" s="110"/>
      <c r="E1340" s="203" t="e">
        <f t="shared" si="20"/>
        <v>#DIV/0!</v>
      </c>
      <c r="G1340"/>
    </row>
    <row r="1341" spans="1:7">
      <c r="A1341" s="190">
        <v>2220107</v>
      </c>
      <c r="B1341" s="190" t="s">
        <v>1450</v>
      </c>
      <c r="C1341" s="198"/>
      <c r="D1341" s="110"/>
      <c r="E1341" s="203" t="e">
        <f t="shared" si="20"/>
        <v>#DIV/0!</v>
      </c>
      <c r="G1341"/>
    </row>
    <row r="1342" spans="1:7">
      <c r="A1342" s="190">
        <v>2220112</v>
      </c>
      <c r="B1342" s="190" t="s">
        <v>1451</v>
      </c>
      <c r="C1342" s="198"/>
      <c r="D1342" s="110"/>
      <c r="E1342" s="203" t="e">
        <f t="shared" si="20"/>
        <v>#DIV/0!</v>
      </c>
      <c r="G1342"/>
    </row>
    <row r="1343" spans="1:7">
      <c r="A1343" s="190">
        <v>2220113</v>
      </c>
      <c r="B1343" s="190" t="s">
        <v>1452</v>
      </c>
      <c r="C1343" s="198"/>
      <c r="D1343" s="110"/>
      <c r="E1343" s="203" t="e">
        <f t="shared" si="20"/>
        <v>#DIV/0!</v>
      </c>
      <c r="G1343"/>
    </row>
    <row r="1344" spans="1:7">
      <c r="A1344" s="190">
        <v>2220114</v>
      </c>
      <c r="B1344" s="190" t="s">
        <v>1453</v>
      </c>
      <c r="C1344" s="198"/>
      <c r="D1344" s="110"/>
      <c r="E1344" s="203" t="e">
        <f t="shared" si="20"/>
        <v>#DIV/0!</v>
      </c>
      <c r="G1344"/>
    </row>
    <row r="1345" spans="1:7">
      <c r="A1345" s="190">
        <v>2220115</v>
      </c>
      <c r="B1345" s="190" t="s">
        <v>1454</v>
      </c>
      <c r="C1345" s="198">
        <v>300</v>
      </c>
      <c r="D1345" s="110">
        <v>550</v>
      </c>
      <c r="E1345" s="203">
        <f t="shared" si="20"/>
        <v>54.55</v>
      </c>
      <c r="F1345" s="200"/>
    </row>
    <row r="1346" spans="1:7">
      <c r="A1346" s="190">
        <v>2220118</v>
      </c>
      <c r="B1346" s="190" t="s">
        <v>1455</v>
      </c>
      <c r="C1346" s="198"/>
      <c r="D1346" s="110"/>
      <c r="E1346" s="203" t="e">
        <f t="shared" si="20"/>
        <v>#DIV/0!</v>
      </c>
      <c r="G1346"/>
    </row>
    <row r="1347" spans="1:7">
      <c r="A1347" s="190">
        <v>2220150</v>
      </c>
      <c r="B1347" s="190" t="s">
        <v>484</v>
      </c>
      <c r="C1347" s="198"/>
      <c r="D1347" s="110"/>
      <c r="E1347" s="203" t="e">
        <f t="shared" si="20"/>
        <v>#DIV/0!</v>
      </c>
      <c r="G1347"/>
    </row>
    <row r="1348" spans="1:7">
      <c r="A1348" s="190">
        <v>2220199</v>
      </c>
      <c r="B1348" s="190" t="s">
        <v>1456</v>
      </c>
      <c r="C1348" s="198"/>
      <c r="D1348" s="110"/>
      <c r="E1348" s="203" t="e">
        <f t="shared" si="20"/>
        <v>#DIV/0!</v>
      </c>
      <c r="G1348"/>
    </row>
    <row r="1349" spans="1:7">
      <c r="A1349" s="190">
        <v>22202</v>
      </c>
      <c r="B1349" s="191" t="s">
        <v>1457</v>
      </c>
      <c r="C1349" s="198"/>
      <c r="D1349" s="110"/>
      <c r="E1349" s="203" t="e">
        <f t="shared" si="20"/>
        <v>#DIV/0!</v>
      </c>
      <c r="G1349"/>
    </row>
    <row r="1350" spans="1:7">
      <c r="A1350" s="190">
        <v>2220201</v>
      </c>
      <c r="B1350" s="190" t="s">
        <v>475</v>
      </c>
      <c r="C1350" s="198"/>
      <c r="D1350" s="110"/>
      <c r="E1350" s="203" t="e">
        <f t="shared" ref="E1350:E1413" si="21">C1350/D1350*100</f>
        <v>#DIV/0!</v>
      </c>
      <c r="G1350"/>
    </row>
    <row r="1351" spans="1:7">
      <c r="A1351" s="190">
        <v>2220202</v>
      </c>
      <c r="B1351" s="190" t="s">
        <v>476</v>
      </c>
      <c r="C1351" s="198"/>
      <c r="D1351" s="110"/>
      <c r="E1351" s="203" t="e">
        <f t="shared" si="21"/>
        <v>#DIV/0!</v>
      </c>
      <c r="G1351"/>
    </row>
    <row r="1352" spans="1:7">
      <c r="A1352" s="190">
        <v>2220203</v>
      </c>
      <c r="B1352" s="190" t="s">
        <v>477</v>
      </c>
      <c r="C1352" s="198"/>
      <c r="D1352" s="110"/>
      <c r="E1352" s="203" t="e">
        <f t="shared" si="21"/>
        <v>#DIV/0!</v>
      </c>
      <c r="G1352"/>
    </row>
    <row r="1353" spans="1:7">
      <c r="A1353" s="190">
        <v>2220204</v>
      </c>
      <c r="B1353" s="190" t="s">
        <v>1458</v>
      </c>
      <c r="C1353" s="198"/>
      <c r="D1353" s="110"/>
      <c r="E1353" s="203" t="e">
        <f t="shared" si="21"/>
        <v>#DIV/0!</v>
      </c>
      <c r="G1353"/>
    </row>
    <row r="1354" spans="1:7">
      <c r="A1354" s="190">
        <v>2220205</v>
      </c>
      <c r="B1354" s="190" t="s">
        <v>1459</v>
      </c>
      <c r="C1354" s="198"/>
      <c r="D1354" s="110"/>
      <c r="E1354" s="203" t="e">
        <f t="shared" si="21"/>
        <v>#DIV/0!</v>
      </c>
      <c r="G1354"/>
    </row>
    <row r="1355" spans="1:7">
      <c r="A1355" s="190">
        <v>2220206</v>
      </c>
      <c r="B1355" s="190" t="s">
        <v>1460</v>
      </c>
      <c r="C1355" s="198"/>
      <c r="D1355" s="110"/>
      <c r="E1355" s="203" t="e">
        <f t="shared" si="21"/>
        <v>#DIV/0!</v>
      </c>
      <c r="G1355"/>
    </row>
    <row r="1356" spans="1:7">
      <c r="A1356" s="190">
        <v>2220207</v>
      </c>
      <c r="B1356" s="190" t="s">
        <v>1461</v>
      </c>
      <c r="C1356" s="198"/>
      <c r="D1356" s="110"/>
      <c r="E1356" s="203" t="e">
        <f t="shared" si="21"/>
        <v>#DIV/0!</v>
      </c>
      <c r="G1356"/>
    </row>
    <row r="1357" spans="1:7">
      <c r="A1357" s="190">
        <v>2220209</v>
      </c>
      <c r="B1357" s="190" t="s">
        <v>1462</v>
      </c>
      <c r="C1357" s="198"/>
      <c r="D1357" s="110"/>
      <c r="E1357" s="203" t="e">
        <f t="shared" si="21"/>
        <v>#DIV/0!</v>
      </c>
      <c r="G1357"/>
    </row>
    <row r="1358" spans="1:7">
      <c r="A1358" s="190">
        <v>2220210</v>
      </c>
      <c r="B1358" s="190" t="s">
        <v>1463</v>
      </c>
      <c r="C1358" s="198"/>
      <c r="D1358" s="110"/>
      <c r="E1358" s="203" t="e">
        <f t="shared" si="21"/>
        <v>#DIV/0!</v>
      </c>
      <c r="G1358"/>
    </row>
    <row r="1359" spans="1:7">
      <c r="A1359" s="190">
        <v>2220211</v>
      </c>
      <c r="B1359" s="190" t="s">
        <v>1464</v>
      </c>
      <c r="C1359" s="198"/>
      <c r="D1359" s="110"/>
      <c r="E1359" s="203" t="e">
        <f t="shared" si="21"/>
        <v>#DIV/0!</v>
      </c>
      <c r="G1359"/>
    </row>
    <row r="1360" spans="1:7">
      <c r="A1360" s="190">
        <v>2220212</v>
      </c>
      <c r="B1360" s="190" t="s">
        <v>1465</v>
      </c>
      <c r="C1360" s="198"/>
      <c r="D1360" s="110"/>
      <c r="E1360" s="203" t="e">
        <f t="shared" si="21"/>
        <v>#DIV/0!</v>
      </c>
      <c r="G1360"/>
    </row>
    <row r="1361" spans="1:5" customFormat="1">
      <c r="A1361" s="190">
        <v>2220250</v>
      </c>
      <c r="B1361" s="190" t="s">
        <v>484</v>
      </c>
      <c r="C1361" s="198"/>
      <c r="D1361" s="110"/>
      <c r="E1361" s="203" t="e">
        <f t="shared" si="21"/>
        <v>#DIV/0!</v>
      </c>
    </row>
    <row r="1362" spans="1:5" customFormat="1">
      <c r="A1362" s="190">
        <v>2220299</v>
      </c>
      <c r="B1362" s="190" t="s">
        <v>1466</v>
      </c>
      <c r="C1362" s="198"/>
      <c r="D1362" s="110"/>
      <c r="E1362" s="203" t="e">
        <f t="shared" si="21"/>
        <v>#DIV/0!</v>
      </c>
    </row>
    <row r="1363" spans="1:5" customFormat="1">
      <c r="A1363" s="190">
        <v>22203</v>
      </c>
      <c r="B1363" s="191" t="s">
        <v>1467</v>
      </c>
      <c r="C1363" s="198"/>
      <c r="D1363" s="110"/>
      <c r="E1363" s="203" t="e">
        <f t="shared" si="21"/>
        <v>#DIV/0!</v>
      </c>
    </row>
    <row r="1364" spans="1:5" customFormat="1">
      <c r="A1364" s="190">
        <v>2220301</v>
      </c>
      <c r="B1364" s="190" t="s">
        <v>1468</v>
      </c>
      <c r="C1364" s="198"/>
      <c r="D1364" s="110"/>
      <c r="E1364" s="203" t="e">
        <f t="shared" si="21"/>
        <v>#DIV/0!</v>
      </c>
    </row>
    <row r="1365" spans="1:5" customFormat="1">
      <c r="A1365" s="190">
        <v>2220302</v>
      </c>
      <c r="B1365" s="190" t="s">
        <v>1469</v>
      </c>
      <c r="C1365" s="198"/>
      <c r="D1365" s="110"/>
      <c r="E1365" s="203" t="e">
        <f t="shared" si="21"/>
        <v>#DIV/0!</v>
      </c>
    </row>
    <row r="1366" spans="1:5" customFormat="1">
      <c r="A1366" s="190">
        <v>2220303</v>
      </c>
      <c r="B1366" s="190" t="s">
        <v>1470</v>
      </c>
      <c r="C1366" s="198"/>
      <c r="D1366" s="110"/>
      <c r="E1366" s="203" t="e">
        <f t="shared" si="21"/>
        <v>#DIV/0!</v>
      </c>
    </row>
    <row r="1367" spans="1:5" customFormat="1">
      <c r="A1367" s="190">
        <v>2220304</v>
      </c>
      <c r="B1367" s="190" t="s">
        <v>1471</v>
      </c>
      <c r="C1367" s="198"/>
      <c r="D1367" s="110"/>
      <c r="E1367" s="203" t="e">
        <f t="shared" si="21"/>
        <v>#DIV/0!</v>
      </c>
    </row>
    <row r="1368" spans="1:5" customFormat="1">
      <c r="A1368" s="190">
        <v>2220399</v>
      </c>
      <c r="B1368" s="190" t="s">
        <v>1472</v>
      </c>
      <c r="C1368" s="198"/>
      <c r="D1368" s="110"/>
      <c r="E1368" s="203" t="e">
        <f t="shared" si="21"/>
        <v>#DIV/0!</v>
      </c>
    </row>
    <row r="1369" spans="1:5" customFormat="1">
      <c r="A1369" s="190">
        <v>22204</v>
      </c>
      <c r="B1369" s="191" t="s">
        <v>1473</v>
      </c>
      <c r="C1369" s="198"/>
      <c r="D1369" s="110"/>
      <c r="E1369" s="203" t="e">
        <f t="shared" si="21"/>
        <v>#DIV/0!</v>
      </c>
    </row>
    <row r="1370" spans="1:5" customFormat="1">
      <c r="A1370" s="190">
        <v>2220401</v>
      </c>
      <c r="B1370" s="190" t="s">
        <v>1474</v>
      </c>
      <c r="C1370" s="198"/>
      <c r="D1370" s="110"/>
      <c r="E1370" s="203" t="e">
        <f t="shared" si="21"/>
        <v>#DIV/0!</v>
      </c>
    </row>
    <row r="1371" spans="1:5" customFormat="1">
      <c r="A1371" s="190">
        <v>2220402</v>
      </c>
      <c r="B1371" s="190" t="s">
        <v>1475</v>
      </c>
      <c r="C1371" s="198"/>
      <c r="D1371" s="110"/>
      <c r="E1371" s="203" t="e">
        <f t="shared" si="21"/>
        <v>#DIV/0!</v>
      </c>
    </row>
    <row r="1372" spans="1:5" customFormat="1">
      <c r="A1372" s="190">
        <v>2220403</v>
      </c>
      <c r="B1372" s="190" t="s">
        <v>1476</v>
      </c>
      <c r="C1372" s="198"/>
      <c r="D1372" s="110"/>
      <c r="E1372" s="203" t="e">
        <f t="shared" si="21"/>
        <v>#DIV/0!</v>
      </c>
    </row>
    <row r="1373" spans="1:5" customFormat="1">
      <c r="A1373" s="190">
        <v>2220404</v>
      </c>
      <c r="B1373" s="190" t="s">
        <v>1477</v>
      </c>
      <c r="C1373" s="198"/>
      <c r="D1373" s="110"/>
      <c r="E1373" s="203" t="e">
        <f t="shared" si="21"/>
        <v>#DIV/0!</v>
      </c>
    </row>
    <row r="1374" spans="1:5" customFormat="1">
      <c r="A1374" s="190">
        <v>2220499</v>
      </c>
      <c r="B1374" s="190" t="s">
        <v>1478</v>
      </c>
      <c r="C1374" s="198"/>
      <c r="D1374" s="110"/>
      <c r="E1374" s="203" t="e">
        <f t="shared" si="21"/>
        <v>#DIV/0!</v>
      </c>
    </row>
    <row r="1375" spans="1:5" customFormat="1">
      <c r="A1375" s="190">
        <v>22205</v>
      </c>
      <c r="B1375" s="191" t="s">
        <v>1479</v>
      </c>
      <c r="C1375" s="198"/>
      <c r="D1375" s="110"/>
      <c r="E1375" s="203" t="e">
        <f t="shared" si="21"/>
        <v>#DIV/0!</v>
      </c>
    </row>
    <row r="1376" spans="1:5" customFormat="1">
      <c r="A1376" s="190">
        <v>2220501</v>
      </c>
      <c r="B1376" s="190" t="s">
        <v>1480</v>
      </c>
      <c r="C1376" s="198"/>
      <c r="D1376" s="110"/>
      <c r="E1376" s="203" t="e">
        <f t="shared" si="21"/>
        <v>#DIV/0!</v>
      </c>
    </row>
    <row r="1377" spans="1:7">
      <c r="A1377" s="190">
        <v>2220502</v>
      </c>
      <c r="B1377" s="190" t="s">
        <v>1481</v>
      </c>
      <c r="C1377" s="198"/>
      <c r="D1377" s="110"/>
      <c r="E1377" s="203" t="e">
        <f t="shared" si="21"/>
        <v>#DIV/0!</v>
      </c>
      <c r="G1377"/>
    </row>
    <row r="1378" spans="1:7">
      <c r="A1378" s="190">
        <v>2220503</v>
      </c>
      <c r="B1378" s="190" t="s">
        <v>1482</v>
      </c>
      <c r="C1378" s="198"/>
      <c r="D1378" s="110"/>
      <c r="E1378" s="203" t="e">
        <f t="shared" si="21"/>
        <v>#DIV/0!</v>
      </c>
      <c r="G1378"/>
    </row>
    <row r="1379" spans="1:7">
      <c r="A1379" s="190">
        <v>2220504</v>
      </c>
      <c r="B1379" s="190" t="s">
        <v>1483</v>
      </c>
      <c r="C1379" s="198"/>
      <c r="D1379" s="110"/>
      <c r="E1379" s="203" t="e">
        <f t="shared" si="21"/>
        <v>#DIV/0!</v>
      </c>
      <c r="G1379"/>
    </row>
    <row r="1380" spans="1:7">
      <c r="A1380" s="190">
        <v>2220505</v>
      </c>
      <c r="B1380" s="190" t="s">
        <v>1484</v>
      </c>
      <c r="C1380" s="198"/>
      <c r="D1380" s="110"/>
      <c r="E1380" s="203" t="e">
        <f t="shared" si="21"/>
        <v>#DIV/0!</v>
      </c>
      <c r="G1380"/>
    </row>
    <row r="1381" spans="1:7">
      <c r="A1381" s="190">
        <v>2220506</v>
      </c>
      <c r="B1381" s="190" t="s">
        <v>1485</v>
      </c>
      <c r="C1381" s="198"/>
      <c r="D1381" s="110"/>
      <c r="E1381" s="203" t="e">
        <f t="shared" si="21"/>
        <v>#DIV/0!</v>
      </c>
      <c r="G1381"/>
    </row>
    <row r="1382" spans="1:7">
      <c r="A1382" s="190">
        <v>2220507</v>
      </c>
      <c r="B1382" s="190" t="s">
        <v>1486</v>
      </c>
      <c r="C1382" s="198"/>
      <c r="D1382" s="110"/>
      <c r="E1382" s="203" t="e">
        <f t="shared" si="21"/>
        <v>#DIV/0!</v>
      </c>
      <c r="G1382"/>
    </row>
    <row r="1383" spans="1:7">
      <c r="A1383" s="190">
        <v>2220508</v>
      </c>
      <c r="B1383" s="190" t="s">
        <v>1487</v>
      </c>
      <c r="C1383" s="198"/>
      <c r="D1383" s="110"/>
      <c r="E1383" s="203" t="e">
        <f t="shared" si="21"/>
        <v>#DIV/0!</v>
      </c>
      <c r="G1383"/>
    </row>
    <row r="1384" spans="1:7">
      <c r="A1384" s="190">
        <v>2220509</v>
      </c>
      <c r="B1384" s="190" t="s">
        <v>1488</v>
      </c>
      <c r="C1384" s="198"/>
      <c r="D1384" s="110"/>
      <c r="E1384" s="203" t="e">
        <f t="shared" si="21"/>
        <v>#DIV/0!</v>
      </c>
      <c r="G1384"/>
    </row>
    <row r="1385" spans="1:7">
      <c r="A1385" s="190">
        <v>2220510</v>
      </c>
      <c r="B1385" s="190" t="s">
        <v>1489</v>
      </c>
      <c r="C1385" s="198"/>
      <c r="D1385" s="110"/>
      <c r="E1385" s="203" t="e">
        <f t="shared" si="21"/>
        <v>#DIV/0!</v>
      </c>
      <c r="G1385"/>
    </row>
    <row r="1386" spans="1:7">
      <c r="A1386" s="190">
        <v>2220599</v>
      </c>
      <c r="B1386" s="190" t="s">
        <v>1490</v>
      </c>
      <c r="C1386" s="198"/>
      <c r="D1386" s="110"/>
      <c r="E1386" s="203" t="e">
        <f t="shared" si="21"/>
        <v>#DIV/0!</v>
      </c>
      <c r="G1386"/>
    </row>
    <row r="1387" spans="1:7">
      <c r="A1387" s="190">
        <v>227</v>
      </c>
      <c r="B1387" s="191" t="s">
        <v>1491</v>
      </c>
      <c r="C1387" s="198">
        <v>2000</v>
      </c>
      <c r="D1387" s="110">
        <v>1800</v>
      </c>
      <c r="E1387" s="203">
        <f t="shared" si="21"/>
        <v>111.11</v>
      </c>
      <c r="F1387" s="200"/>
    </row>
    <row r="1388" spans="1:7">
      <c r="A1388" s="190">
        <v>227</v>
      </c>
      <c r="B1388" s="191" t="s">
        <v>1492</v>
      </c>
      <c r="C1388" s="198">
        <v>2000</v>
      </c>
      <c r="D1388" s="110">
        <v>1800</v>
      </c>
      <c r="E1388" s="203">
        <f t="shared" si="21"/>
        <v>111.11</v>
      </c>
      <c r="F1388" s="200"/>
    </row>
    <row r="1389" spans="1:7">
      <c r="A1389" s="190">
        <v>227</v>
      </c>
      <c r="B1389" s="190" t="s">
        <v>1493</v>
      </c>
      <c r="C1389" s="198">
        <v>2000</v>
      </c>
      <c r="D1389" s="110">
        <v>1800</v>
      </c>
      <c r="E1389" s="203">
        <f t="shared" si="21"/>
        <v>111.11</v>
      </c>
      <c r="F1389" s="200"/>
    </row>
    <row r="1390" spans="1:7">
      <c r="A1390" s="190">
        <v>229</v>
      </c>
      <c r="B1390" s="191" t="s">
        <v>1734</v>
      </c>
      <c r="C1390" s="198">
        <f>C1391</f>
        <v>26228</v>
      </c>
      <c r="D1390" s="110">
        <v>24852</v>
      </c>
      <c r="E1390" s="203">
        <f t="shared" si="21"/>
        <v>105.54</v>
      </c>
      <c r="F1390" s="200"/>
    </row>
    <row r="1391" spans="1:7">
      <c r="A1391" s="190">
        <v>22999</v>
      </c>
      <c r="B1391" s="191" t="s">
        <v>1735</v>
      </c>
      <c r="C1391" s="198">
        <v>26228</v>
      </c>
      <c r="D1391" s="110">
        <v>24852</v>
      </c>
      <c r="E1391" s="203">
        <f t="shared" si="21"/>
        <v>105.54</v>
      </c>
      <c r="F1391" s="200"/>
    </row>
    <row r="1392" spans="1:7">
      <c r="A1392" s="190">
        <v>2299901</v>
      </c>
      <c r="B1392" s="193" t="s">
        <v>1494</v>
      </c>
      <c r="C1392" s="198">
        <v>26228</v>
      </c>
      <c r="D1392" s="110">
        <v>24852</v>
      </c>
      <c r="E1392" s="203">
        <f t="shared" si="21"/>
        <v>105.54</v>
      </c>
      <c r="F1392" s="200"/>
    </row>
    <row r="1393" spans="1:7">
      <c r="A1393" s="190">
        <v>232</v>
      </c>
      <c r="B1393" s="191" t="s">
        <v>1736</v>
      </c>
      <c r="C1393" s="198">
        <v>7244</v>
      </c>
      <c r="D1393" s="110">
        <v>7183</v>
      </c>
      <c r="E1393" s="203">
        <f t="shared" si="21"/>
        <v>100.85</v>
      </c>
      <c r="G1393"/>
    </row>
    <row r="1394" spans="1:7">
      <c r="A1394" s="190">
        <v>23201</v>
      </c>
      <c r="B1394" s="191" t="s">
        <v>1495</v>
      </c>
      <c r="C1394" s="198"/>
      <c r="D1394" s="110"/>
      <c r="E1394" s="203" t="e">
        <f t="shared" si="21"/>
        <v>#DIV/0!</v>
      </c>
      <c r="G1394"/>
    </row>
    <row r="1395" spans="1:7">
      <c r="A1395" s="190">
        <v>23202</v>
      </c>
      <c r="B1395" s="191" t="s">
        <v>1496</v>
      </c>
      <c r="C1395" s="198"/>
      <c r="D1395" s="110"/>
      <c r="E1395" s="203" t="e">
        <f t="shared" si="21"/>
        <v>#DIV/0!</v>
      </c>
      <c r="G1395"/>
    </row>
    <row r="1396" spans="1:7">
      <c r="A1396" s="190">
        <v>2320201</v>
      </c>
      <c r="B1396" s="190" t="s">
        <v>1497</v>
      </c>
      <c r="C1396" s="198"/>
      <c r="D1396" s="110"/>
      <c r="E1396" s="203" t="e">
        <f t="shared" si="21"/>
        <v>#DIV/0!</v>
      </c>
      <c r="G1396"/>
    </row>
    <row r="1397" spans="1:7">
      <c r="A1397" s="190">
        <v>2320202</v>
      </c>
      <c r="B1397" s="190" t="s">
        <v>1498</v>
      </c>
      <c r="C1397" s="198"/>
      <c r="D1397" s="110"/>
      <c r="E1397" s="203" t="e">
        <f t="shared" si="21"/>
        <v>#DIV/0!</v>
      </c>
      <c r="G1397"/>
    </row>
    <row r="1398" spans="1:7">
      <c r="A1398" s="190">
        <v>2320203</v>
      </c>
      <c r="B1398" s="190" t="s">
        <v>1499</v>
      </c>
      <c r="C1398" s="198"/>
      <c r="D1398" s="110"/>
      <c r="E1398" s="203" t="e">
        <f t="shared" si="21"/>
        <v>#DIV/0!</v>
      </c>
      <c r="G1398"/>
    </row>
    <row r="1399" spans="1:7">
      <c r="A1399" s="190">
        <v>2320299</v>
      </c>
      <c r="B1399" s="190" t="s">
        <v>1500</v>
      </c>
      <c r="C1399" s="198"/>
      <c r="D1399" s="110"/>
      <c r="E1399" s="203" t="e">
        <f t="shared" si="21"/>
        <v>#DIV/0!</v>
      </c>
      <c r="G1399"/>
    </row>
    <row r="1400" spans="1:7">
      <c r="A1400" s="190">
        <v>23203</v>
      </c>
      <c r="B1400" s="191" t="s">
        <v>1737</v>
      </c>
      <c r="C1400" s="198">
        <v>7244</v>
      </c>
      <c r="D1400" s="110">
        <v>7183</v>
      </c>
      <c r="E1400" s="203">
        <f t="shared" si="21"/>
        <v>100.85</v>
      </c>
      <c r="F1400" s="200"/>
    </row>
    <row r="1401" spans="1:7">
      <c r="A1401" s="190">
        <v>2320301</v>
      </c>
      <c r="B1401" s="190" t="s">
        <v>1501</v>
      </c>
      <c r="C1401" s="198">
        <v>7244</v>
      </c>
      <c r="D1401" s="110">
        <v>7183</v>
      </c>
      <c r="E1401" s="203">
        <f t="shared" si="21"/>
        <v>100.85</v>
      </c>
      <c r="F1401" s="200"/>
    </row>
    <row r="1402" spans="1:7">
      <c r="A1402" s="190">
        <v>2320302</v>
      </c>
      <c r="B1402" s="190" t="s">
        <v>1502</v>
      </c>
      <c r="C1402" s="198"/>
      <c r="D1402" s="110"/>
      <c r="E1402" s="203" t="e">
        <f t="shared" si="21"/>
        <v>#DIV/0!</v>
      </c>
      <c r="G1402"/>
    </row>
    <row r="1403" spans="1:7">
      <c r="A1403" s="190">
        <v>2320303</v>
      </c>
      <c r="B1403" s="190" t="s">
        <v>1503</v>
      </c>
      <c r="C1403" s="198"/>
      <c r="D1403" s="110"/>
      <c r="E1403" s="203" t="e">
        <f t="shared" si="21"/>
        <v>#DIV/0!</v>
      </c>
      <c r="G1403"/>
    </row>
    <row r="1404" spans="1:7">
      <c r="A1404" s="190">
        <v>2320304</v>
      </c>
      <c r="B1404" s="190" t="s">
        <v>1504</v>
      </c>
      <c r="C1404" s="198"/>
      <c r="D1404" s="110"/>
      <c r="E1404" s="203" t="e">
        <f t="shared" si="21"/>
        <v>#DIV/0!</v>
      </c>
      <c r="G1404"/>
    </row>
    <row r="1405" spans="1:7">
      <c r="A1405" s="190">
        <v>233</v>
      </c>
      <c r="B1405" s="191" t="s">
        <v>1738</v>
      </c>
      <c r="C1405" s="198">
        <f>C1408</f>
        <v>59</v>
      </c>
      <c r="D1405" s="110"/>
      <c r="E1405" s="203" t="e">
        <f t="shared" si="21"/>
        <v>#DIV/0!</v>
      </c>
      <c r="F1405" s="200"/>
    </row>
    <row r="1406" spans="1:7">
      <c r="A1406" s="190">
        <v>23301</v>
      </c>
      <c r="B1406" s="191" t="s">
        <v>1505</v>
      </c>
      <c r="C1406" s="198"/>
      <c r="D1406" s="110"/>
      <c r="E1406" s="203" t="e">
        <f t="shared" si="21"/>
        <v>#DIV/0!</v>
      </c>
      <c r="G1406"/>
    </row>
    <row r="1407" spans="1:7">
      <c r="A1407" s="190">
        <v>23302</v>
      </c>
      <c r="B1407" s="191" t="s">
        <v>1506</v>
      </c>
      <c r="C1407" s="198"/>
      <c r="D1407" s="110"/>
      <c r="E1407" s="203" t="e">
        <f t="shared" si="21"/>
        <v>#DIV/0!</v>
      </c>
      <c r="G1407"/>
    </row>
    <row r="1408" spans="1:7">
      <c r="A1408" s="190">
        <v>23303</v>
      </c>
      <c r="B1408" s="191" t="s">
        <v>1739</v>
      </c>
      <c r="C1408" s="198">
        <v>59</v>
      </c>
      <c r="D1408" s="110"/>
      <c r="E1408" s="203" t="e">
        <f t="shared" si="21"/>
        <v>#DIV/0!</v>
      </c>
      <c r="F1408" s="200"/>
    </row>
    <row r="1409" spans="1:7">
      <c r="A1409" s="110"/>
      <c r="B1409" s="194"/>
      <c r="C1409" s="199"/>
      <c r="D1409" s="110"/>
      <c r="E1409" s="203" t="e">
        <f t="shared" si="21"/>
        <v>#DIV/0!</v>
      </c>
      <c r="G1409"/>
    </row>
    <row r="1410" spans="1:7">
      <c r="A1410" s="110"/>
      <c r="B1410" s="28" t="s">
        <v>8</v>
      </c>
      <c r="C1410" s="199">
        <v>197413</v>
      </c>
      <c r="D1410" s="110">
        <v>174960</v>
      </c>
      <c r="E1410" s="203">
        <f t="shared" si="21"/>
        <v>112.83</v>
      </c>
      <c r="F1410" s="200"/>
    </row>
    <row r="1411" spans="1:7">
      <c r="A1411" s="110"/>
      <c r="B1411" s="54" t="s">
        <v>259</v>
      </c>
      <c r="C1411" s="199"/>
      <c r="D1411" s="110"/>
      <c r="E1411" s="203" t="e">
        <f t="shared" si="21"/>
        <v>#DIV/0!</v>
      </c>
      <c r="G1411"/>
    </row>
    <row r="1412" spans="1:7">
      <c r="A1412" s="110"/>
      <c r="B1412" s="54" t="s">
        <v>9</v>
      </c>
      <c r="C1412" s="199"/>
      <c r="D1412" s="110"/>
      <c r="E1412" s="203" t="e">
        <f t="shared" si="21"/>
        <v>#DIV/0!</v>
      </c>
      <c r="G1412"/>
    </row>
    <row r="1413" spans="1:7">
      <c r="A1413" s="110"/>
      <c r="B1413" s="24" t="s">
        <v>65</v>
      </c>
      <c r="C1413" s="199">
        <v>10100</v>
      </c>
      <c r="D1413" s="110">
        <v>9610</v>
      </c>
      <c r="E1413" s="203">
        <f t="shared" si="21"/>
        <v>105.1</v>
      </c>
      <c r="F1413" s="200"/>
    </row>
    <row r="1414" spans="1:7">
      <c r="A1414" s="110"/>
      <c r="B1414" s="24" t="s">
        <v>66</v>
      </c>
      <c r="C1414" s="199"/>
      <c r="D1414" s="110"/>
      <c r="E1414" s="203" t="e">
        <f t="shared" ref="E1414:E1426" si="22">C1414/D1414*100</f>
        <v>#DIV/0!</v>
      </c>
      <c r="G1414"/>
    </row>
    <row r="1415" spans="1:7">
      <c r="A1415" s="110"/>
      <c r="B1415" s="23" t="s">
        <v>67</v>
      </c>
      <c r="C1415" s="199"/>
      <c r="D1415" s="110"/>
      <c r="E1415" s="203" t="e">
        <f t="shared" si="22"/>
        <v>#DIV/0!</v>
      </c>
      <c r="G1415"/>
    </row>
    <row r="1416" spans="1:7">
      <c r="A1416" s="110"/>
      <c r="B1416" s="23" t="s">
        <v>68</v>
      </c>
      <c r="C1416" s="199"/>
      <c r="D1416" s="110"/>
      <c r="E1416" s="203" t="e">
        <f t="shared" si="22"/>
        <v>#DIV/0!</v>
      </c>
      <c r="G1416"/>
    </row>
    <row r="1417" spans="1:7">
      <c r="A1417" s="110"/>
      <c r="B1417" s="24" t="s">
        <v>371</v>
      </c>
      <c r="C1417" s="199">
        <v>5917</v>
      </c>
      <c r="D1417" s="110">
        <v>5100</v>
      </c>
      <c r="E1417" s="203">
        <f t="shared" si="22"/>
        <v>116.02</v>
      </c>
      <c r="F1417" s="200"/>
    </row>
    <row r="1418" spans="1:7">
      <c r="A1418" s="110"/>
      <c r="B1418" s="26" t="s">
        <v>69</v>
      </c>
      <c r="C1418" s="199"/>
      <c r="D1418" s="110"/>
      <c r="E1418" s="203" t="e">
        <f t="shared" si="22"/>
        <v>#DIV/0!</v>
      </c>
      <c r="G1418"/>
    </row>
    <row r="1419" spans="1:7">
      <c r="A1419" s="110"/>
      <c r="B1419" s="23" t="s">
        <v>70</v>
      </c>
      <c r="C1419" s="199"/>
      <c r="D1419" s="110"/>
      <c r="E1419" s="203" t="e">
        <f t="shared" si="22"/>
        <v>#DIV/0!</v>
      </c>
      <c r="G1419"/>
    </row>
    <row r="1420" spans="1:7">
      <c r="A1420" s="110"/>
      <c r="B1420" s="169" t="s">
        <v>71</v>
      </c>
      <c r="C1420" s="199"/>
      <c r="D1420" s="110"/>
      <c r="E1420" s="203" t="e">
        <f t="shared" si="22"/>
        <v>#DIV/0!</v>
      </c>
      <c r="G1420"/>
    </row>
    <row r="1421" spans="1:7">
      <c r="A1421" s="110"/>
      <c r="B1421" s="170" t="s">
        <v>72</v>
      </c>
      <c r="C1421" s="199"/>
      <c r="D1421" s="110"/>
      <c r="E1421" s="203" t="e">
        <f t="shared" si="22"/>
        <v>#DIV/0!</v>
      </c>
      <c r="G1421"/>
    </row>
    <row r="1422" spans="1:7">
      <c r="A1422" s="110"/>
      <c r="B1422" s="170" t="s">
        <v>73</v>
      </c>
      <c r="C1422" s="199"/>
      <c r="D1422" s="110"/>
      <c r="E1422" s="203" t="e">
        <f t="shared" si="22"/>
        <v>#DIV/0!</v>
      </c>
      <c r="G1422"/>
    </row>
    <row r="1423" spans="1:7">
      <c r="A1423" s="110"/>
      <c r="B1423" s="170" t="s">
        <v>74</v>
      </c>
      <c r="C1423" s="199"/>
      <c r="D1423" s="110"/>
      <c r="E1423" s="203" t="e">
        <f t="shared" si="22"/>
        <v>#DIV/0!</v>
      </c>
      <c r="G1423"/>
    </row>
    <row r="1424" spans="1:7">
      <c r="A1424" s="110"/>
      <c r="B1424" s="27" t="s">
        <v>75</v>
      </c>
      <c r="C1424" s="199"/>
      <c r="D1424" s="110"/>
      <c r="E1424" s="203" t="e">
        <f t="shared" si="22"/>
        <v>#DIV/0!</v>
      </c>
      <c r="G1424"/>
    </row>
    <row r="1425" spans="1:7">
      <c r="A1425" s="110"/>
      <c r="B1425" s="22" t="s">
        <v>76</v>
      </c>
      <c r="C1425" s="199"/>
      <c r="D1425" s="110"/>
      <c r="E1425" s="203" t="e">
        <f t="shared" si="22"/>
        <v>#DIV/0!</v>
      </c>
      <c r="G1425"/>
    </row>
    <row r="1426" spans="1:7">
      <c r="A1426" s="110"/>
      <c r="B1426" s="28" t="s">
        <v>370</v>
      </c>
      <c r="C1426" s="199">
        <f>C1410+C1417+C1413</f>
        <v>213430</v>
      </c>
      <c r="D1426" s="110">
        <f>D1410+D1413+D1417</f>
        <v>189670</v>
      </c>
      <c r="E1426" s="203">
        <f t="shared" si="22"/>
        <v>112.53</v>
      </c>
      <c r="F1426" s="200"/>
    </row>
    <row r="1428" spans="1:7" ht="72" customHeight="1">
      <c r="B1428" s="253" t="s">
        <v>436</v>
      </c>
      <c r="C1428" s="253"/>
      <c r="D1428" s="253"/>
      <c r="E1428" s="253"/>
    </row>
  </sheetData>
  <mergeCells count="2">
    <mergeCell ref="B2:E2"/>
    <mergeCell ref="B1428:E1428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E13" sqref="E13"/>
    </sheetView>
  </sheetViews>
  <sheetFormatPr defaultColWidth="9" defaultRowHeight="11.25"/>
  <cols>
    <col min="1" max="1" width="37.625" style="29" customWidth="1"/>
    <col min="2" max="2" width="11.125" style="29" customWidth="1"/>
    <col min="3" max="3" width="14.875" style="29" hidden="1" customWidth="1"/>
    <col min="4" max="4" width="15.5" style="29" customWidth="1"/>
    <col min="5" max="5" width="20.75" style="29" customWidth="1"/>
    <col min="6" max="246" width="9" style="29"/>
    <col min="247" max="247" width="20.125" style="29" customWidth="1"/>
    <col min="248" max="248" width="9.625" style="29" customWidth="1"/>
    <col min="249" max="249" width="8.625" style="29" customWidth="1"/>
    <col min="250" max="250" width="8.875" style="29" customWidth="1"/>
    <col min="251" max="253" width="7.625" style="29" customWidth="1"/>
    <col min="254" max="254" width="8.125" style="29" customWidth="1"/>
    <col min="255" max="255" width="7.625" style="29" customWidth="1"/>
    <col min="256" max="256" width="9" style="29" customWidth="1"/>
    <col min="257" max="502" width="9" style="29"/>
    <col min="503" max="503" width="20.125" style="29" customWidth="1"/>
    <col min="504" max="504" width="9.625" style="29" customWidth="1"/>
    <col min="505" max="505" width="8.625" style="29" customWidth="1"/>
    <col min="506" max="506" width="8.875" style="29" customWidth="1"/>
    <col min="507" max="509" width="7.625" style="29" customWidth="1"/>
    <col min="510" max="510" width="8.125" style="29" customWidth="1"/>
    <col min="511" max="511" width="7.625" style="29" customWidth="1"/>
    <col min="512" max="512" width="9" style="29" customWidth="1"/>
    <col min="513" max="758" width="9" style="29"/>
    <col min="759" max="759" width="20.125" style="29" customWidth="1"/>
    <col min="760" max="760" width="9.625" style="29" customWidth="1"/>
    <col min="761" max="761" width="8.625" style="29" customWidth="1"/>
    <col min="762" max="762" width="8.875" style="29" customWidth="1"/>
    <col min="763" max="765" width="7.625" style="29" customWidth="1"/>
    <col min="766" max="766" width="8.125" style="29" customWidth="1"/>
    <col min="767" max="767" width="7.625" style="29" customWidth="1"/>
    <col min="768" max="768" width="9" style="29" customWidth="1"/>
    <col min="769" max="1014" width="9" style="29"/>
    <col min="1015" max="1015" width="20.125" style="29" customWidth="1"/>
    <col min="1016" max="1016" width="9.625" style="29" customWidth="1"/>
    <col min="1017" max="1017" width="8.625" style="29" customWidth="1"/>
    <col min="1018" max="1018" width="8.875" style="29" customWidth="1"/>
    <col min="1019" max="1021" width="7.625" style="29" customWidth="1"/>
    <col min="1022" max="1022" width="8.125" style="29" customWidth="1"/>
    <col min="1023" max="1023" width="7.625" style="29" customWidth="1"/>
    <col min="1024" max="1024" width="9" style="29" customWidth="1"/>
    <col min="1025" max="1270" width="9" style="29"/>
    <col min="1271" max="1271" width="20.125" style="29" customWidth="1"/>
    <col min="1272" max="1272" width="9.625" style="29" customWidth="1"/>
    <col min="1273" max="1273" width="8.625" style="29" customWidth="1"/>
    <col min="1274" max="1274" width="8.875" style="29" customWidth="1"/>
    <col min="1275" max="1277" width="7.625" style="29" customWidth="1"/>
    <col min="1278" max="1278" width="8.125" style="29" customWidth="1"/>
    <col min="1279" max="1279" width="7.625" style="29" customWidth="1"/>
    <col min="1280" max="1280" width="9" style="29" customWidth="1"/>
    <col min="1281" max="1526" width="9" style="29"/>
    <col min="1527" max="1527" width="20.125" style="29" customWidth="1"/>
    <col min="1528" max="1528" width="9.625" style="29" customWidth="1"/>
    <col min="1529" max="1529" width="8.625" style="29" customWidth="1"/>
    <col min="1530" max="1530" width="8.875" style="29" customWidth="1"/>
    <col min="1531" max="1533" width="7.625" style="29" customWidth="1"/>
    <col min="1534" max="1534" width="8.125" style="29" customWidth="1"/>
    <col min="1535" max="1535" width="7.625" style="29" customWidth="1"/>
    <col min="1536" max="1536" width="9" style="29" customWidth="1"/>
    <col min="1537" max="1782" width="9" style="29"/>
    <col min="1783" max="1783" width="20.125" style="29" customWidth="1"/>
    <col min="1784" max="1784" width="9.625" style="29" customWidth="1"/>
    <col min="1785" max="1785" width="8.625" style="29" customWidth="1"/>
    <col min="1786" max="1786" width="8.875" style="29" customWidth="1"/>
    <col min="1787" max="1789" width="7.625" style="29" customWidth="1"/>
    <col min="1790" max="1790" width="8.125" style="29" customWidth="1"/>
    <col min="1791" max="1791" width="7.625" style="29" customWidth="1"/>
    <col min="1792" max="1792" width="9" style="29" customWidth="1"/>
    <col min="1793" max="2038" width="9" style="29"/>
    <col min="2039" max="2039" width="20.125" style="29" customWidth="1"/>
    <col min="2040" max="2040" width="9.625" style="29" customWidth="1"/>
    <col min="2041" max="2041" width="8.625" style="29" customWidth="1"/>
    <col min="2042" max="2042" width="8.875" style="29" customWidth="1"/>
    <col min="2043" max="2045" width="7.625" style="29" customWidth="1"/>
    <col min="2046" max="2046" width="8.125" style="29" customWidth="1"/>
    <col min="2047" max="2047" width="7.625" style="29" customWidth="1"/>
    <col min="2048" max="2048" width="9" style="29" customWidth="1"/>
    <col min="2049" max="2294" width="9" style="29"/>
    <col min="2295" max="2295" width="20.125" style="29" customWidth="1"/>
    <col min="2296" max="2296" width="9.625" style="29" customWidth="1"/>
    <col min="2297" max="2297" width="8.625" style="29" customWidth="1"/>
    <col min="2298" max="2298" width="8.875" style="29" customWidth="1"/>
    <col min="2299" max="2301" width="7.625" style="29" customWidth="1"/>
    <col min="2302" max="2302" width="8.125" style="29" customWidth="1"/>
    <col min="2303" max="2303" width="7.625" style="29" customWidth="1"/>
    <col min="2304" max="2304" width="9" style="29" customWidth="1"/>
    <col min="2305" max="2550" width="9" style="29"/>
    <col min="2551" max="2551" width="20.125" style="29" customWidth="1"/>
    <col min="2552" max="2552" width="9.625" style="29" customWidth="1"/>
    <col min="2553" max="2553" width="8.625" style="29" customWidth="1"/>
    <col min="2554" max="2554" width="8.875" style="29" customWidth="1"/>
    <col min="2555" max="2557" width="7.625" style="29" customWidth="1"/>
    <col min="2558" max="2558" width="8.125" style="29" customWidth="1"/>
    <col min="2559" max="2559" width="7.625" style="29" customWidth="1"/>
    <col min="2560" max="2560" width="9" style="29" customWidth="1"/>
    <col min="2561" max="2806" width="9" style="29"/>
    <col min="2807" max="2807" width="20.125" style="29" customWidth="1"/>
    <col min="2808" max="2808" width="9.625" style="29" customWidth="1"/>
    <col min="2809" max="2809" width="8.625" style="29" customWidth="1"/>
    <col min="2810" max="2810" width="8.875" style="29" customWidth="1"/>
    <col min="2811" max="2813" width="7.625" style="29" customWidth="1"/>
    <col min="2814" max="2814" width="8.125" style="29" customWidth="1"/>
    <col min="2815" max="2815" width="7.625" style="29" customWidth="1"/>
    <col min="2816" max="2816" width="9" style="29" customWidth="1"/>
    <col min="2817" max="3062" width="9" style="29"/>
    <col min="3063" max="3063" width="20.125" style="29" customWidth="1"/>
    <col min="3064" max="3064" width="9.625" style="29" customWidth="1"/>
    <col min="3065" max="3065" width="8.625" style="29" customWidth="1"/>
    <col min="3066" max="3066" width="8.875" style="29" customWidth="1"/>
    <col min="3067" max="3069" width="7.625" style="29" customWidth="1"/>
    <col min="3070" max="3070" width="8.125" style="29" customWidth="1"/>
    <col min="3071" max="3071" width="7.625" style="29" customWidth="1"/>
    <col min="3072" max="3072" width="9" style="29" customWidth="1"/>
    <col min="3073" max="3318" width="9" style="29"/>
    <col min="3319" max="3319" width="20.125" style="29" customWidth="1"/>
    <col min="3320" max="3320" width="9.625" style="29" customWidth="1"/>
    <col min="3321" max="3321" width="8.625" style="29" customWidth="1"/>
    <col min="3322" max="3322" width="8.875" style="29" customWidth="1"/>
    <col min="3323" max="3325" width="7.625" style="29" customWidth="1"/>
    <col min="3326" max="3326" width="8.125" style="29" customWidth="1"/>
    <col min="3327" max="3327" width="7.625" style="29" customWidth="1"/>
    <col min="3328" max="3328" width="9" style="29" customWidth="1"/>
    <col min="3329" max="3574" width="9" style="29"/>
    <col min="3575" max="3575" width="20.125" style="29" customWidth="1"/>
    <col min="3576" max="3576" width="9.625" style="29" customWidth="1"/>
    <col min="3577" max="3577" width="8.625" style="29" customWidth="1"/>
    <col min="3578" max="3578" width="8.875" style="29" customWidth="1"/>
    <col min="3579" max="3581" width="7.625" style="29" customWidth="1"/>
    <col min="3582" max="3582" width="8.125" style="29" customWidth="1"/>
    <col min="3583" max="3583" width="7.625" style="29" customWidth="1"/>
    <col min="3584" max="3584" width="9" style="29" customWidth="1"/>
    <col min="3585" max="3830" width="9" style="29"/>
    <col min="3831" max="3831" width="20.125" style="29" customWidth="1"/>
    <col min="3832" max="3832" width="9.625" style="29" customWidth="1"/>
    <col min="3833" max="3833" width="8.625" style="29" customWidth="1"/>
    <col min="3834" max="3834" width="8.875" style="29" customWidth="1"/>
    <col min="3835" max="3837" width="7.625" style="29" customWidth="1"/>
    <col min="3838" max="3838" width="8.125" style="29" customWidth="1"/>
    <col min="3839" max="3839" width="7.625" style="29" customWidth="1"/>
    <col min="3840" max="3840" width="9" style="29" customWidth="1"/>
    <col min="3841" max="4086" width="9" style="29"/>
    <col min="4087" max="4087" width="20.125" style="29" customWidth="1"/>
    <col min="4088" max="4088" width="9.625" style="29" customWidth="1"/>
    <col min="4089" max="4089" width="8.625" style="29" customWidth="1"/>
    <col min="4090" max="4090" width="8.875" style="29" customWidth="1"/>
    <col min="4091" max="4093" width="7.625" style="29" customWidth="1"/>
    <col min="4094" max="4094" width="8.125" style="29" customWidth="1"/>
    <col min="4095" max="4095" width="7.625" style="29" customWidth="1"/>
    <col min="4096" max="4096" width="9" style="29" customWidth="1"/>
    <col min="4097" max="4342" width="9" style="29"/>
    <col min="4343" max="4343" width="20.125" style="29" customWidth="1"/>
    <col min="4344" max="4344" width="9.625" style="29" customWidth="1"/>
    <col min="4345" max="4345" width="8.625" style="29" customWidth="1"/>
    <col min="4346" max="4346" width="8.875" style="29" customWidth="1"/>
    <col min="4347" max="4349" width="7.625" style="29" customWidth="1"/>
    <col min="4350" max="4350" width="8.125" style="29" customWidth="1"/>
    <col min="4351" max="4351" width="7.625" style="29" customWidth="1"/>
    <col min="4352" max="4352" width="9" style="29" customWidth="1"/>
    <col min="4353" max="4598" width="9" style="29"/>
    <col min="4599" max="4599" width="20.125" style="29" customWidth="1"/>
    <col min="4600" max="4600" width="9.625" style="29" customWidth="1"/>
    <col min="4601" max="4601" width="8.625" style="29" customWidth="1"/>
    <col min="4602" max="4602" width="8.875" style="29" customWidth="1"/>
    <col min="4603" max="4605" width="7.625" style="29" customWidth="1"/>
    <col min="4606" max="4606" width="8.125" style="29" customWidth="1"/>
    <col min="4607" max="4607" width="7.625" style="29" customWidth="1"/>
    <col min="4608" max="4608" width="9" style="29" customWidth="1"/>
    <col min="4609" max="4854" width="9" style="29"/>
    <col min="4855" max="4855" width="20.125" style="29" customWidth="1"/>
    <col min="4856" max="4856" width="9.625" style="29" customWidth="1"/>
    <col min="4857" max="4857" width="8.625" style="29" customWidth="1"/>
    <col min="4858" max="4858" width="8.875" style="29" customWidth="1"/>
    <col min="4859" max="4861" width="7.625" style="29" customWidth="1"/>
    <col min="4862" max="4862" width="8.125" style="29" customWidth="1"/>
    <col min="4863" max="4863" width="7.625" style="29" customWidth="1"/>
    <col min="4864" max="4864" width="9" style="29" customWidth="1"/>
    <col min="4865" max="5110" width="9" style="29"/>
    <col min="5111" max="5111" width="20.125" style="29" customWidth="1"/>
    <col min="5112" max="5112" width="9.625" style="29" customWidth="1"/>
    <col min="5113" max="5113" width="8.625" style="29" customWidth="1"/>
    <col min="5114" max="5114" width="8.875" style="29" customWidth="1"/>
    <col min="5115" max="5117" width="7.625" style="29" customWidth="1"/>
    <col min="5118" max="5118" width="8.125" style="29" customWidth="1"/>
    <col min="5119" max="5119" width="7.625" style="29" customWidth="1"/>
    <col min="5120" max="5120" width="9" style="29" customWidth="1"/>
    <col min="5121" max="5366" width="9" style="29"/>
    <col min="5367" max="5367" width="20.125" style="29" customWidth="1"/>
    <col min="5368" max="5368" width="9.625" style="29" customWidth="1"/>
    <col min="5369" max="5369" width="8.625" style="29" customWidth="1"/>
    <col min="5370" max="5370" width="8.875" style="29" customWidth="1"/>
    <col min="5371" max="5373" width="7.625" style="29" customWidth="1"/>
    <col min="5374" max="5374" width="8.125" style="29" customWidth="1"/>
    <col min="5375" max="5375" width="7.625" style="29" customWidth="1"/>
    <col min="5376" max="5376" width="9" style="29" customWidth="1"/>
    <col min="5377" max="5622" width="9" style="29"/>
    <col min="5623" max="5623" width="20.125" style="29" customWidth="1"/>
    <col min="5624" max="5624" width="9.625" style="29" customWidth="1"/>
    <col min="5625" max="5625" width="8.625" style="29" customWidth="1"/>
    <col min="5626" max="5626" width="8.875" style="29" customWidth="1"/>
    <col min="5627" max="5629" width="7.625" style="29" customWidth="1"/>
    <col min="5630" max="5630" width="8.125" style="29" customWidth="1"/>
    <col min="5631" max="5631" width="7.625" style="29" customWidth="1"/>
    <col min="5632" max="5632" width="9" style="29" customWidth="1"/>
    <col min="5633" max="5878" width="9" style="29"/>
    <col min="5879" max="5879" width="20.125" style="29" customWidth="1"/>
    <col min="5880" max="5880" width="9.625" style="29" customWidth="1"/>
    <col min="5881" max="5881" width="8.625" style="29" customWidth="1"/>
    <col min="5882" max="5882" width="8.875" style="29" customWidth="1"/>
    <col min="5883" max="5885" width="7.625" style="29" customWidth="1"/>
    <col min="5886" max="5886" width="8.125" style="29" customWidth="1"/>
    <col min="5887" max="5887" width="7.625" style="29" customWidth="1"/>
    <col min="5888" max="5888" width="9" style="29" customWidth="1"/>
    <col min="5889" max="6134" width="9" style="29"/>
    <col min="6135" max="6135" width="20.125" style="29" customWidth="1"/>
    <col min="6136" max="6136" width="9.625" style="29" customWidth="1"/>
    <col min="6137" max="6137" width="8.625" style="29" customWidth="1"/>
    <col min="6138" max="6138" width="8.875" style="29" customWidth="1"/>
    <col min="6139" max="6141" width="7.625" style="29" customWidth="1"/>
    <col min="6142" max="6142" width="8.125" style="29" customWidth="1"/>
    <col min="6143" max="6143" width="7.625" style="29" customWidth="1"/>
    <col min="6144" max="6144" width="9" style="29" customWidth="1"/>
    <col min="6145" max="6390" width="9" style="29"/>
    <col min="6391" max="6391" width="20.125" style="29" customWidth="1"/>
    <col min="6392" max="6392" width="9.625" style="29" customWidth="1"/>
    <col min="6393" max="6393" width="8.625" style="29" customWidth="1"/>
    <col min="6394" max="6394" width="8.875" style="29" customWidth="1"/>
    <col min="6395" max="6397" width="7.625" style="29" customWidth="1"/>
    <col min="6398" max="6398" width="8.125" style="29" customWidth="1"/>
    <col min="6399" max="6399" width="7.625" style="29" customWidth="1"/>
    <col min="6400" max="6400" width="9" style="29" customWidth="1"/>
    <col min="6401" max="6646" width="9" style="29"/>
    <col min="6647" max="6647" width="20.125" style="29" customWidth="1"/>
    <col min="6648" max="6648" width="9.625" style="29" customWidth="1"/>
    <col min="6649" max="6649" width="8.625" style="29" customWidth="1"/>
    <col min="6650" max="6650" width="8.875" style="29" customWidth="1"/>
    <col min="6651" max="6653" width="7.625" style="29" customWidth="1"/>
    <col min="6654" max="6654" width="8.125" style="29" customWidth="1"/>
    <col min="6655" max="6655" width="7.625" style="29" customWidth="1"/>
    <col min="6656" max="6656" width="9" style="29" customWidth="1"/>
    <col min="6657" max="6902" width="9" style="29"/>
    <col min="6903" max="6903" width="20.125" style="29" customWidth="1"/>
    <col min="6904" max="6904" width="9.625" style="29" customWidth="1"/>
    <col min="6905" max="6905" width="8.625" style="29" customWidth="1"/>
    <col min="6906" max="6906" width="8.875" style="29" customWidth="1"/>
    <col min="6907" max="6909" width="7.625" style="29" customWidth="1"/>
    <col min="6910" max="6910" width="8.125" style="29" customWidth="1"/>
    <col min="6911" max="6911" width="7.625" style="29" customWidth="1"/>
    <col min="6912" max="6912" width="9" style="29" customWidth="1"/>
    <col min="6913" max="7158" width="9" style="29"/>
    <col min="7159" max="7159" width="20.125" style="29" customWidth="1"/>
    <col min="7160" max="7160" width="9.625" style="29" customWidth="1"/>
    <col min="7161" max="7161" width="8.625" style="29" customWidth="1"/>
    <col min="7162" max="7162" width="8.875" style="29" customWidth="1"/>
    <col min="7163" max="7165" width="7.625" style="29" customWidth="1"/>
    <col min="7166" max="7166" width="8.125" style="29" customWidth="1"/>
    <col min="7167" max="7167" width="7.625" style="29" customWidth="1"/>
    <col min="7168" max="7168" width="9" style="29" customWidth="1"/>
    <col min="7169" max="7414" width="9" style="29"/>
    <col min="7415" max="7415" width="20.125" style="29" customWidth="1"/>
    <col min="7416" max="7416" width="9.625" style="29" customWidth="1"/>
    <col min="7417" max="7417" width="8.625" style="29" customWidth="1"/>
    <col min="7418" max="7418" width="8.875" style="29" customWidth="1"/>
    <col min="7419" max="7421" width="7.625" style="29" customWidth="1"/>
    <col min="7422" max="7422" width="8.125" style="29" customWidth="1"/>
    <col min="7423" max="7423" width="7.625" style="29" customWidth="1"/>
    <col min="7424" max="7424" width="9" style="29" customWidth="1"/>
    <col min="7425" max="7670" width="9" style="29"/>
    <col min="7671" max="7671" width="20.125" style="29" customWidth="1"/>
    <col min="7672" max="7672" width="9.625" style="29" customWidth="1"/>
    <col min="7673" max="7673" width="8.625" style="29" customWidth="1"/>
    <col min="7674" max="7674" width="8.875" style="29" customWidth="1"/>
    <col min="7675" max="7677" width="7.625" style="29" customWidth="1"/>
    <col min="7678" max="7678" width="8.125" style="29" customWidth="1"/>
    <col min="7679" max="7679" width="7.625" style="29" customWidth="1"/>
    <col min="7680" max="7680" width="9" style="29" customWidth="1"/>
    <col min="7681" max="7926" width="9" style="29"/>
    <col min="7927" max="7927" width="20.125" style="29" customWidth="1"/>
    <col min="7928" max="7928" width="9.625" style="29" customWidth="1"/>
    <col min="7929" max="7929" width="8.625" style="29" customWidth="1"/>
    <col min="7930" max="7930" width="8.875" style="29" customWidth="1"/>
    <col min="7931" max="7933" width="7.625" style="29" customWidth="1"/>
    <col min="7934" max="7934" width="8.125" style="29" customWidth="1"/>
    <col min="7935" max="7935" width="7.625" style="29" customWidth="1"/>
    <col min="7936" max="7936" width="9" style="29" customWidth="1"/>
    <col min="7937" max="8182" width="9" style="29"/>
    <col min="8183" max="8183" width="20.125" style="29" customWidth="1"/>
    <col min="8184" max="8184" width="9.625" style="29" customWidth="1"/>
    <col min="8185" max="8185" width="8.625" style="29" customWidth="1"/>
    <col min="8186" max="8186" width="8.875" style="29" customWidth="1"/>
    <col min="8187" max="8189" width="7.625" style="29" customWidth="1"/>
    <col min="8190" max="8190" width="8.125" style="29" customWidth="1"/>
    <col min="8191" max="8191" width="7.625" style="29" customWidth="1"/>
    <col min="8192" max="8192" width="9" style="29" customWidth="1"/>
    <col min="8193" max="8438" width="9" style="29"/>
    <col min="8439" max="8439" width="20.125" style="29" customWidth="1"/>
    <col min="8440" max="8440" width="9.625" style="29" customWidth="1"/>
    <col min="8441" max="8441" width="8.625" style="29" customWidth="1"/>
    <col min="8442" max="8442" width="8.875" style="29" customWidth="1"/>
    <col min="8443" max="8445" width="7.625" style="29" customWidth="1"/>
    <col min="8446" max="8446" width="8.125" style="29" customWidth="1"/>
    <col min="8447" max="8447" width="7.625" style="29" customWidth="1"/>
    <col min="8448" max="8448" width="9" style="29" customWidth="1"/>
    <col min="8449" max="8694" width="9" style="29"/>
    <col min="8695" max="8695" width="20.125" style="29" customWidth="1"/>
    <col min="8696" max="8696" width="9.625" style="29" customWidth="1"/>
    <col min="8697" max="8697" width="8.625" style="29" customWidth="1"/>
    <col min="8698" max="8698" width="8.875" style="29" customWidth="1"/>
    <col min="8699" max="8701" width="7.625" style="29" customWidth="1"/>
    <col min="8702" max="8702" width="8.125" style="29" customWidth="1"/>
    <col min="8703" max="8703" width="7.625" style="29" customWidth="1"/>
    <col min="8704" max="8704" width="9" style="29" customWidth="1"/>
    <col min="8705" max="8950" width="9" style="29"/>
    <col min="8951" max="8951" width="20.125" style="29" customWidth="1"/>
    <col min="8952" max="8952" width="9.625" style="29" customWidth="1"/>
    <col min="8953" max="8953" width="8.625" style="29" customWidth="1"/>
    <col min="8954" max="8954" width="8.875" style="29" customWidth="1"/>
    <col min="8955" max="8957" width="7.625" style="29" customWidth="1"/>
    <col min="8958" max="8958" width="8.125" style="29" customWidth="1"/>
    <col min="8959" max="8959" width="7.625" style="29" customWidth="1"/>
    <col min="8960" max="8960" width="9" style="29" customWidth="1"/>
    <col min="8961" max="9206" width="9" style="29"/>
    <col min="9207" max="9207" width="20.125" style="29" customWidth="1"/>
    <col min="9208" max="9208" width="9.625" style="29" customWidth="1"/>
    <col min="9209" max="9209" width="8.625" style="29" customWidth="1"/>
    <col min="9210" max="9210" width="8.875" style="29" customWidth="1"/>
    <col min="9211" max="9213" width="7.625" style="29" customWidth="1"/>
    <col min="9214" max="9214" width="8.125" style="29" customWidth="1"/>
    <col min="9215" max="9215" width="7.625" style="29" customWidth="1"/>
    <col min="9216" max="9216" width="9" style="29" customWidth="1"/>
    <col min="9217" max="9462" width="9" style="29"/>
    <col min="9463" max="9463" width="20.125" style="29" customWidth="1"/>
    <col min="9464" max="9464" width="9.625" style="29" customWidth="1"/>
    <col min="9465" max="9465" width="8.625" style="29" customWidth="1"/>
    <col min="9466" max="9466" width="8.875" style="29" customWidth="1"/>
    <col min="9467" max="9469" width="7.625" style="29" customWidth="1"/>
    <col min="9470" max="9470" width="8.125" style="29" customWidth="1"/>
    <col min="9471" max="9471" width="7.625" style="29" customWidth="1"/>
    <col min="9472" max="9472" width="9" style="29" customWidth="1"/>
    <col min="9473" max="9718" width="9" style="29"/>
    <col min="9719" max="9719" width="20.125" style="29" customWidth="1"/>
    <col min="9720" max="9720" width="9.625" style="29" customWidth="1"/>
    <col min="9721" max="9721" width="8.625" style="29" customWidth="1"/>
    <col min="9722" max="9722" width="8.875" style="29" customWidth="1"/>
    <col min="9723" max="9725" width="7.625" style="29" customWidth="1"/>
    <col min="9726" max="9726" width="8.125" style="29" customWidth="1"/>
    <col min="9727" max="9727" width="7.625" style="29" customWidth="1"/>
    <col min="9728" max="9728" width="9" style="29" customWidth="1"/>
    <col min="9729" max="9974" width="9" style="29"/>
    <col min="9975" max="9975" width="20.125" style="29" customWidth="1"/>
    <col min="9976" max="9976" width="9.625" style="29" customWidth="1"/>
    <col min="9977" max="9977" width="8.625" style="29" customWidth="1"/>
    <col min="9978" max="9978" width="8.875" style="29" customWidth="1"/>
    <col min="9979" max="9981" width="7.625" style="29" customWidth="1"/>
    <col min="9982" max="9982" width="8.125" style="29" customWidth="1"/>
    <col min="9983" max="9983" width="7.625" style="29" customWidth="1"/>
    <col min="9984" max="9984" width="9" style="29" customWidth="1"/>
    <col min="9985" max="10230" width="9" style="29"/>
    <col min="10231" max="10231" width="20.125" style="29" customWidth="1"/>
    <col min="10232" max="10232" width="9.625" style="29" customWidth="1"/>
    <col min="10233" max="10233" width="8.625" style="29" customWidth="1"/>
    <col min="10234" max="10234" width="8.875" style="29" customWidth="1"/>
    <col min="10235" max="10237" width="7.625" style="29" customWidth="1"/>
    <col min="10238" max="10238" width="8.125" style="29" customWidth="1"/>
    <col min="10239" max="10239" width="7.625" style="29" customWidth="1"/>
    <col min="10240" max="10240" width="9" style="29" customWidth="1"/>
    <col min="10241" max="10486" width="9" style="29"/>
    <col min="10487" max="10487" width="20.125" style="29" customWidth="1"/>
    <col min="10488" max="10488" width="9.625" style="29" customWidth="1"/>
    <col min="10489" max="10489" width="8.625" style="29" customWidth="1"/>
    <col min="10490" max="10490" width="8.875" style="29" customWidth="1"/>
    <col min="10491" max="10493" width="7.625" style="29" customWidth="1"/>
    <col min="10494" max="10494" width="8.125" style="29" customWidth="1"/>
    <col min="10495" max="10495" width="7.625" style="29" customWidth="1"/>
    <col min="10496" max="10496" width="9" style="29" customWidth="1"/>
    <col min="10497" max="10742" width="9" style="29"/>
    <col min="10743" max="10743" width="20.125" style="29" customWidth="1"/>
    <col min="10744" max="10744" width="9.625" style="29" customWidth="1"/>
    <col min="10745" max="10745" width="8.625" style="29" customWidth="1"/>
    <col min="10746" max="10746" width="8.875" style="29" customWidth="1"/>
    <col min="10747" max="10749" width="7.625" style="29" customWidth="1"/>
    <col min="10750" max="10750" width="8.125" style="29" customWidth="1"/>
    <col min="10751" max="10751" width="7.625" style="29" customWidth="1"/>
    <col min="10752" max="10752" width="9" style="29" customWidth="1"/>
    <col min="10753" max="10998" width="9" style="29"/>
    <col min="10999" max="10999" width="20.125" style="29" customWidth="1"/>
    <col min="11000" max="11000" width="9.625" style="29" customWidth="1"/>
    <col min="11001" max="11001" width="8.625" style="29" customWidth="1"/>
    <col min="11002" max="11002" width="8.875" style="29" customWidth="1"/>
    <col min="11003" max="11005" width="7.625" style="29" customWidth="1"/>
    <col min="11006" max="11006" width="8.125" style="29" customWidth="1"/>
    <col min="11007" max="11007" width="7.625" style="29" customWidth="1"/>
    <col min="11008" max="11008" width="9" style="29" customWidth="1"/>
    <col min="11009" max="11254" width="9" style="29"/>
    <col min="11255" max="11255" width="20.125" style="29" customWidth="1"/>
    <col min="11256" max="11256" width="9.625" style="29" customWidth="1"/>
    <col min="11257" max="11257" width="8.625" style="29" customWidth="1"/>
    <col min="11258" max="11258" width="8.875" style="29" customWidth="1"/>
    <col min="11259" max="11261" width="7.625" style="29" customWidth="1"/>
    <col min="11262" max="11262" width="8.125" style="29" customWidth="1"/>
    <col min="11263" max="11263" width="7.625" style="29" customWidth="1"/>
    <col min="11264" max="11264" width="9" style="29" customWidth="1"/>
    <col min="11265" max="11510" width="9" style="29"/>
    <col min="11511" max="11511" width="20.125" style="29" customWidth="1"/>
    <col min="11512" max="11512" width="9.625" style="29" customWidth="1"/>
    <col min="11513" max="11513" width="8.625" style="29" customWidth="1"/>
    <col min="11514" max="11514" width="8.875" style="29" customWidth="1"/>
    <col min="11515" max="11517" width="7.625" style="29" customWidth="1"/>
    <col min="11518" max="11518" width="8.125" style="29" customWidth="1"/>
    <col min="11519" max="11519" width="7.625" style="29" customWidth="1"/>
    <col min="11520" max="11520" width="9" style="29" customWidth="1"/>
    <col min="11521" max="11766" width="9" style="29"/>
    <col min="11767" max="11767" width="20.125" style="29" customWidth="1"/>
    <col min="11768" max="11768" width="9.625" style="29" customWidth="1"/>
    <col min="11769" max="11769" width="8.625" style="29" customWidth="1"/>
    <col min="11770" max="11770" width="8.875" style="29" customWidth="1"/>
    <col min="11771" max="11773" width="7.625" style="29" customWidth="1"/>
    <col min="11774" max="11774" width="8.125" style="29" customWidth="1"/>
    <col min="11775" max="11775" width="7.625" style="29" customWidth="1"/>
    <col min="11776" max="11776" width="9" style="29" customWidth="1"/>
    <col min="11777" max="12022" width="9" style="29"/>
    <col min="12023" max="12023" width="20.125" style="29" customWidth="1"/>
    <col min="12024" max="12024" width="9.625" style="29" customWidth="1"/>
    <col min="12025" max="12025" width="8.625" style="29" customWidth="1"/>
    <col min="12026" max="12026" width="8.875" style="29" customWidth="1"/>
    <col min="12027" max="12029" width="7.625" style="29" customWidth="1"/>
    <col min="12030" max="12030" width="8.125" style="29" customWidth="1"/>
    <col min="12031" max="12031" width="7.625" style="29" customWidth="1"/>
    <col min="12032" max="12032" width="9" style="29" customWidth="1"/>
    <col min="12033" max="12278" width="9" style="29"/>
    <col min="12279" max="12279" width="20.125" style="29" customWidth="1"/>
    <col min="12280" max="12280" width="9.625" style="29" customWidth="1"/>
    <col min="12281" max="12281" width="8.625" style="29" customWidth="1"/>
    <col min="12282" max="12282" width="8.875" style="29" customWidth="1"/>
    <col min="12283" max="12285" width="7.625" style="29" customWidth="1"/>
    <col min="12286" max="12286" width="8.125" style="29" customWidth="1"/>
    <col min="12287" max="12287" width="7.625" style="29" customWidth="1"/>
    <col min="12288" max="12288" width="9" style="29" customWidth="1"/>
    <col min="12289" max="12534" width="9" style="29"/>
    <col min="12535" max="12535" width="20.125" style="29" customWidth="1"/>
    <col min="12536" max="12536" width="9.625" style="29" customWidth="1"/>
    <col min="12537" max="12537" width="8.625" style="29" customWidth="1"/>
    <col min="12538" max="12538" width="8.875" style="29" customWidth="1"/>
    <col min="12539" max="12541" width="7.625" style="29" customWidth="1"/>
    <col min="12542" max="12542" width="8.125" style="29" customWidth="1"/>
    <col min="12543" max="12543" width="7.625" style="29" customWidth="1"/>
    <col min="12544" max="12544" width="9" style="29" customWidth="1"/>
    <col min="12545" max="12790" width="9" style="29"/>
    <col min="12791" max="12791" width="20.125" style="29" customWidth="1"/>
    <col min="12792" max="12792" width="9.625" style="29" customWidth="1"/>
    <col min="12793" max="12793" width="8.625" style="29" customWidth="1"/>
    <col min="12794" max="12794" width="8.875" style="29" customWidth="1"/>
    <col min="12795" max="12797" width="7.625" style="29" customWidth="1"/>
    <col min="12798" max="12798" width="8.125" style="29" customWidth="1"/>
    <col min="12799" max="12799" width="7.625" style="29" customWidth="1"/>
    <col min="12800" max="12800" width="9" style="29" customWidth="1"/>
    <col min="12801" max="13046" width="9" style="29"/>
    <col min="13047" max="13047" width="20.125" style="29" customWidth="1"/>
    <col min="13048" max="13048" width="9.625" style="29" customWidth="1"/>
    <col min="13049" max="13049" width="8.625" style="29" customWidth="1"/>
    <col min="13050" max="13050" width="8.875" style="29" customWidth="1"/>
    <col min="13051" max="13053" width="7.625" style="29" customWidth="1"/>
    <col min="13054" max="13054" width="8.125" style="29" customWidth="1"/>
    <col min="13055" max="13055" width="7.625" style="29" customWidth="1"/>
    <col min="13056" max="13056" width="9" style="29" customWidth="1"/>
    <col min="13057" max="13302" width="9" style="29"/>
    <col min="13303" max="13303" width="20.125" style="29" customWidth="1"/>
    <col min="13304" max="13304" width="9.625" style="29" customWidth="1"/>
    <col min="13305" max="13305" width="8.625" style="29" customWidth="1"/>
    <col min="13306" max="13306" width="8.875" style="29" customWidth="1"/>
    <col min="13307" max="13309" width="7.625" style="29" customWidth="1"/>
    <col min="13310" max="13310" width="8.125" style="29" customWidth="1"/>
    <col min="13311" max="13311" width="7.625" style="29" customWidth="1"/>
    <col min="13312" max="13312" width="9" style="29" customWidth="1"/>
    <col min="13313" max="13558" width="9" style="29"/>
    <col min="13559" max="13559" width="20.125" style="29" customWidth="1"/>
    <col min="13560" max="13560" width="9.625" style="29" customWidth="1"/>
    <col min="13561" max="13561" width="8.625" style="29" customWidth="1"/>
    <col min="13562" max="13562" width="8.875" style="29" customWidth="1"/>
    <col min="13563" max="13565" width="7.625" style="29" customWidth="1"/>
    <col min="13566" max="13566" width="8.125" style="29" customWidth="1"/>
    <col min="13567" max="13567" width="7.625" style="29" customWidth="1"/>
    <col min="13568" max="13568" width="9" style="29" customWidth="1"/>
    <col min="13569" max="13814" width="9" style="29"/>
    <col min="13815" max="13815" width="20.125" style="29" customWidth="1"/>
    <col min="13816" max="13816" width="9.625" style="29" customWidth="1"/>
    <col min="13817" max="13817" width="8.625" style="29" customWidth="1"/>
    <col min="13818" max="13818" width="8.875" style="29" customWidth="1"/>
    <col min="13819" max="13821" width="7.625" style="29" customWidth="1"/>
    <col min="13822" max="13822" width="8.125" style="29" customWidth="1"/>
    <col min="13823" max="13823" width="7.625" style="29" customWidth="1"/>
    <col min="13824" max="13824" width="9" style="29" customWidth="1"/>
    <col min="13825" max="14070" width="9" style="29"/>
    <col min="14071" max="14071" width="20.125" style="29" customWidth="1"/>
    <col min="14072" max="14072" width="9.625" style="29" customWidth="1"/>
    <col min="14073" max="14073" width="8.625" style="29" customWidth="1"/>
    <col min="14074" max="14074" width="8.875" style="29" customWidth="1"/>
    <col min="14075" max="14077" width="7.625" style="29" customWidth="1"/>
    <col min="14078" max="14078" width="8.125" style="29" customWidth="1"/>
    <col min="14079" max="14079" width="7.625" style="29" customWidth="1"/>
    <col min="14080" max="14080" width="9" style="29" customWidth="1"/>
    <col min="14081" max="14326" width="9" style="29"/>
    <col min="14327" max="14327" width="20.125" style="29" customWidth="1"/>
    <col min="14328" max="14328" width="9.625" style="29" customWidth="1"/>
    <col min="14329" max="14329" width="8.625" style="29" customWidth="1"/>
    <col min="14330" max="14330" width="8.875" style="29" customWidth="1"/>
    <col min="14331" max="14333" width="7.625" style="29" customWidth="1"/>
    <col min="14334" max="14334" width="8.125" style="29" customWidth="1"/>
    <col min="14335" max="14335" width="7.625" style="29" customWidth="1"/>
    <col min="14336" max="14336" width="9" style="29" customWidth="1"/>
    <col min="14337" max="14582" width="9" style="29"/>
    <col min="14583" max="14583" width="20.125" style="29" customWidth="1"/>
    <col min="14584" max="14584" width="9.625" style="29" customWidth="1"/>
    <col min="14585" max="14585" width="8.625" style="29" customWidth="1"/>
    <col min="14586" max="14586" width="8.875" style="29" customWidth="1"/>
    <col min="14587" max="14589" width="7.625" style="29" customWidth="1"/>
    <col min="14590" max="14590" width="8.125" style="29" customWidth="1"/>
    <col min="14591" max="14591" width="7.625" style="29" customWidth="1"/>
    <col min="14592" max="14592" width="9" style="29" customWidth="1"/>
    <col min="14593" max="14838" width="9" style="29"/>
    <col min="14839" max="14839" width="20.125" style="29" customWidth="1"/>
    <col min="14840" max="14840" width="9.625" style="29" customWidth="1"/>
    <col min="14841" max="14841" width="8.625" style="29" customWidth="1"/>
    <col min="14842" max="14842" width="8.875" style="29" customWidth="1"/>
    <col min="14843" max="14845" width="7.625" style="29" customWidth="1"/>
    <col min="14846" max="14846" width="8.125" style="29" customWidth="1"/>
    <col min="14847" max="14847" width="7.625" style="29" customWidth="1"/>
    <col min="14848" max="14848" width="9" style="29" customWidth="1"/>
    <col min="14849" max="15094" width="9" style="29"/>
    <col min="15095" max="15095" width="20.125" style="29" customWidth="1"/>
    <col min="15096" max="15096" width="9.625" style="29" customWidth="1"/>
    <col min="15097" max="15097" width="8.625" style="29" customWidth="1"/>
    <col min="15098" max="15098" width="8.875" style="29" customWidth="1"/>
    <col min="15099" max="15101" width="7.625" style="29" customWidth="1"/>
    <col min="15102" max="15102" width="8.125" style="29" customWidth="1"/>
    <col min="15103" max="15103" width="7.625" style="29" customWidth="1"/>
    <col min="15104" max="15104" width="9" style="29" customWidth="1"/>
    <col min="15105" max="15350" width="9" style="29"/>
    <col min="15351" max="15351" width="20.125" style="29" customWidth="1"/>
    <col min="15352" max="15352" width="9.625" style="29" customWidth="1"/>
    <col min="15353" max="15353" width="8.625" style="29" customWidth="1"/>
    <col min="15354" max="15354" width="8.875" style="29" customWidth="1"/>
    <col min="15355" max="15357" width="7.625" style="29" customWidth="1"/>
    <col min="15358" max="15358" width="8.125" style="29" customWidth="1"/>
    <col min="15359" max="15359" width="7.625" style="29" customWidth="1"/>
    <col min="15360" max="15360" width="9" style="29" customWidth="1"/>
    <col min="15361" max="15606" width="9" style="29"/>
    <col min="15607" max="15607" width="20.125" style="29" customWidth="1"/>
    <col min="15608" max="15608" width="9.625" style="29" customWidth="1"/>
    <col min="15609" max="15609" width="8.625" style="29" customWidth="1"/>
    <col min="15610" max="15610" width="8.875" style="29" customWidth="1"/>
    <col min="15611" max="15613" width="7.625" style="29" customWidth="1"/>
    <col min="15614" max="15614" width="8.125" style="29" customWidth="1"/>
    <col min="15615" max="15615" width="7.625" style="29" customWidth="1"/>
    <col min="15616" max="15616" width="9" style="29" customWidth="1"/>
    <col min="15617" max="15862" width="9" style="29"/>
    <col min="15863" max="15863" width="20.125" style="29" customWidth="1"/>
    <col min="15864" max="15864" width="9.625" style="29" customWidth="1"/>
    <col min="15865" max="15865" width="8.625" style="29" customWidth="1"/>
    <col min="15866" max="15866" width="8.875" style="29" customWidth="1"/>
    <col min="15867" max="15869" width="7.625" style="29" customWidth="1"/>
    <col min="15870" max="15870" width="8.125" style="29" customWidth="1"/>
    <col min="15871" max="15871" width="7.625" style="29" customWidth="1"/>
    <col min="15872" max="15872" width="9" style="29" customWidth="1"/>
    <col min="15873" max="16118" width="9" style="29"/>
    <col min="16119" max="16119" width="20.125" style="29" customWidth="1"/>
    <col min="16120" max="16120" width="9.625" style="29" customWidth="1"/>
    <col min="16121" max="16121" width="8.625" style="29" customWidth="1"/>
    <col min="16122" max="16122" width="8.875" style="29" customWidth="1"/>
    <col min="16123" max="16125" width="7.625" style="29" customWidth="1"/>
    <col min="16126" max="16126" width="8.125" style="29" customWidth="1"/>
    <col min="16127" max="16127" width="7.625" style="29" customWidth="1"/>
    <col min="16128" max="16128" width="9" style="29" customWidth="1"/>
    <col min="16129" max="16384" width="9" style="29"/>
  </cols>
  <sheetData>
    <row r="1" spans="1:11" ht="23.1" customHeight="1">
      <c r="A1" s="124" t="s">
        <v>241</v>
      </c>
    </row>
    <row r="2" spans="1:11" ht="32.450000000000003" customHeight="1">
      <c r="A2" s="254" t="s">
        <v>1517</v>
      </c>
      <c r="B2" s="254"/>
      <c r="C2" s="254"/>
      <c r="D2" s="254"/>
    </row>
    <row r="3" spans="1:11" ht="23.45" customHeight="1">
      <c r="D3" s="8" t="s">
        <v>34</v>
      </c>
    </row>
    <row r="4" spans="1:11" ht="48.6" customHeight="1">
      <c r="A4" s="64" t="s">
        <v>245</v>
      </c>
      <c r="B4" s="119" t="s">
        <v>33</v>
      </c>
      <c r="C4" s="120" t="s">
        <v>1550</v>
      </c>
      <c r="D4" s="223" t="s">
        <v>1555</v>
      </c>
    </row>
    <row r="5" spans="1:11" ht="24.6" customHeight="1">
      <c r="A5" s="64" t="s">
        <v>327</v>
      </c>
      <c r="B5" s="230">
        <f>SUM(B6:B20)</f>
        <v>197413</v>
      </c>
      <c r="C5" s="204">
        <f>SUM(C6:C20)</f>
        <v>0</v>
      </c>
      <c r="D5" s="120"/>
    </row>
    <row r="6" spans="1:11" ht="24.6" customHeight="1">
      <c r="A6" s="65" t="s">
        <v>260</v>
      </c>
      <c r="B6" s="66">
        <v>18327</v>
      </c>
      <c r="C6" s="66"/>
      <c r="D6" s="66"/>
      <c r="E6" s="231"/>
      <c r="F6" s="30"/>
      <c r="G6" s="30"/>
      <c r="H6" s="30"/>
      <c r="I6" s="30"/>
      <c r="J6" s="30"/>
      <c r="K6" s="30"/>
    </row>
    <row r="7" spans="1:11" ht="24.6" customHeight="1">
      <c r="A7" s="65" t="s">
        <v>261</v>
      </c>
      <c r="B7" s="66">
        <v>1512</v>
      </c>
      <c r="C7" s="66"/>
      <c r="D7" s="66"/>
      <c r="E7" s="231"/>
      <c r="F7" s="30"/>
      <c r="G7" s="30"/>
      <c r="H7" s="30"/>
      <c r="I7" s="30"/>
      <c r="J7" s="30"/>
      <c r="K7" s="30"/>
    </row>
    <row r="8" spans="1:11" ht="24.6" customHeight="1">
      <c r="A8" s="65" t="s">
        <v>263</v>
      </c>
      <c r="B8" s="66">
        <v>18326</v>
      </c>
      <c r="C8" s="66"/>
      <c r="D8" s="66"/>
      <c r="E8" s="141"/>
      <c r="F8" s="30"/>
      <c r="G8" s="30"/>
      <c r="H8" s="30"/>
      <c r="I8" s="30"/>
      <c r="J8" s="30"/>
      <c r="K8" s="30"/>
    </row>
    <row r="9" spans="1:11" ht="24.6" customHeight="1">
      <c r="A9" s="65" t="s">
        <v>264</v>
      </c>
      <c r="B9" s="66">
        <v>10</v>
      </c>
      <c r="C9" s="66"/>
      <c r="D9" s="66"/>
      <c r="E9" s="141"/>
      <c r="F9" s="30"/>
      <c r="G9" s="30"/>
      <c r="H9" s="30"/>
      <c r="I9" s="30"/>
      <c r="J9" s="30"/>
      <c r="K9" s="30"/>
    </row>
    <row r="10" spans="1:11" ht="24.6" customHeight="1">
      <c r="A10" s="65" t="s">
        <v>265</v>
      </c>
      <c r="B10" s="66">
        <v>51880</v>
      </c>
      <c r="C10" s="66"/>
      <c r="D10" s="66"/>
      <c r="E10" s="231"/>
      <c r="F10" s="30"/>
      <c r="G10" s="63"/>
      <c r="H10" s="30"/>
      <c r="I10" s="30"/>
      <c r="J10" s="30"/>
      <c r="K10" s="30"/>
    </row>
    <row r="11" spans="1:11" ht="24.6" customHeight="1">
      <c r="A11" s="65" t="s">
        <v>266</v>
      </c>
      <c r="B11" s="66">
        <v>0</v>
      </c>
      <c r="C11" s="66"/>
      <c r="D11" s="66"/>
      <c r="E11" s="141"/>
      <c r="F11" s="30"/>
      <c r="G11" s="30"/>
      <c r="H11" s="30"/>
      <c r="I11" s="30"/>
      <c r="J11" s="30"/>
      <c r="K11" s="30"/>
    </row>
    <row r="12" spans="1:11" ht="24.6" customHeight="1">
      <c r="A12" s="65" t="s">
        <v>267</v>
      </c>
      <c r="B12" s="66">
        <v>1167</v>
      </c>
      <c r="C12" s="66"/>
      <c r="D12" s="66"/>
      <c r="E12" s="141"/>
      <c r="F12" s="30"/>
      <c r="G12" s="30"/>
      <c r="H12" s="30"/>
      <c r="I12" s="30"/>
      <c r="J12" s="30"/>
      <c r="K12" s="30"/>
    </row>
    <row r="13" spans="1:11" ht="24.6" customHeight="1">
      <c r="A13" s="65" t="s">
        <v>268</v>
      </c>
      <c r="B13" s="66">
        <v>1811</v>
      </c>
      <c r="C13" s="66"/>
      <c r="D13" s="66"/>
      <c r="E13" s="141"/>
      <c r="F13" s="30"/>
      <c r="G13" s="30"/>
      <c r="H13" s="30"/>
      <c r="I13" s="30"/>
      <c r="J13" s="30"/>
      <c r="K13" s="30"/>
    </row>
    <row r="14" spans="1:11" ht="24.6" customHeight="1">
      <c r="A14" s="65" t="s">
        <v>269</v>
      </c>
      <c r="B14" s="66">
        <v>17527</v>
      </c>
      <c r="C14" s="66"/>
      <c r="D14" s="66"/>
      <c r="E14" s="231"/>
      <c r="F14" s="30"/>
      <c r="G14" s="30"/>
      <c r="H14" s="30"/>
      <c r="I14" s="30"/>
      <c r="J14" s="30"/>
      <c r="K14" s="30"/>
    </row>
    <row r="15" spans="1:11" ht="24.6" customHeight="1">
      <c r="A15" s="65" t="s">
        <v>270</v>
      </c>
      <c r="B15" s="66">
        <v>0</v>
      </c>
      <c r="C15" s="66"/>
      <c r="D15" s="66"/>
      <c r="E15" s="141"/>
      <c r="F15" s="30"/>
      <c r="G15" s="30"/>
      <c r="H15" s="30"/>
      <c r="I15" s="30"/>
      <c r="J15" s="30"/>
      <c r="K15" s="30"/>
    </row>
    <row r="16" spans="1:11" ht="24.6" customHeight="1">
      <c r="A16" s="65" t="s">
        <v>271</v>
      </c>
      <c r="B16" s="66">
        <v>0</v>
      </c>
      <c r="C16" s="66"/>
      <c r="D16" s="66"/>
      <c r="E16" s="141"/>
      <c r="F16" s="30"/>
      <c r="G16" s="30"/>
      <c r="H16" s="30"/>
      <c r="I16" s="30"/>
      <c r="J16" s="30"/>
      <c r="K16" s="30"/>
    </row>
    <row r="17" spans="1:11" ht="24.6" customHeight="1">
      <c r="A17" s="65" t="s">
        <v>272</v>
      </c>
      <c r="B17" s="66">
        <v>0</v>
      </c>
      <c r="C17" s="66"/>
      <c r="D17" s="66"/>
      <c r="E17" s="141"/>
      <c r="F17" s="30"/>
      <c r="G17" s="30"/>
      <c r="H17" s="30"/>
      <c r="I17" s="30"/>
      <c r="J17" s="30"/>
      <c r="K17" s="30"/>
    </row>
    <row r="18" spans="1:11" ht="24.6" customHeight="1">
      <c r="A18" s="65" t="s">
        <v>273</v>
      </c>
      <c r="B18" s="66">
        <v>0</v>
      </c>
      <c r="C18" s="66"/>
      <c r="D18" s="66"/>
      <c r="E18" s="141"/>
      <c r="F18" s="30"/>
      <c r="G18" s="30"/>
      <c r="H18" s="30"/>
      <c r="I18" s="30"/>
      <c r="J18" s="30"/>
      <c r="K18" s="30"/>
    </row>
    <row r="19" spans="1:11" ht="24.6" customHeight="1">
      <c r="A19" s="65" t="s">
        <v>274</v>
      </c>
      <c r="B19" s="66">
        <v>0</v>
      </c>
      <c r="C19" s="66"/>
      <c r="D19" s="66"/>
      <c r="E19" s="141"/>
      <c r="F19" s="30"/>
      <c r="G19" s="30"/>
      <c r="H19" s="30"/>
      <c r="I19" s="30"/>
      <c r="J19" s="30"/>
      <c r="K19" s="30"/>
    </row>
    <row r="20" spans="1:11" ht="24.6" customHeight="1">
      <c r="A20" s="65" t="s">
        <v>275</v>
      </c>
      <c r="B20" s="66">
        <v>86853</v>
      </c>
      <c r="C20" s="66"/>
      <c r="D20" s="66"/>
      <c r="E20" s="231"/>
      <c r="F20" s="30"/>
      <c r="G20" s="30"/>
      <c r="H20" s="30"/>
      <c r="I20" s="30"/>
      <c r="J20" s="30"/>
      <c r="K20" s="30"/>
    </row>
    <row r="21" spans="1:11" ht="45.75" customHeight="1">
      <c r="A21" s="255" t="s">
        <v>330</v>
      </c>
      <c r="B21" s="255"/>
      <c r="C21" s="255"/>
      <c r="D21" s="255"/>
      <c r="E21" s="141"/>
    </row>
    <row r="22" spans="1:11" ht="22.15" customHeight="1">
      <c r="E22" s="141"/>
    </row>
    <row r="23" spans="1:11" ht="22.15" customHeight="1">
      <c r="E23" s="141"/>
    </row>
    <row r="24" spans="1:11" ht="22.15" customHeight="1">
      <c r="E24" s="141"/>
    </row>
    <row r="25" spans="1:11" ht="22.15" customHeight="1">
      <c r="E25" s="141"/>
    </row>
    <row r="26" spans="1:11" ht="22.15" customHeight="1">
      <c r="E26" s="141"/>
    </row>
  </sheetData>
  <mergeCells count="2">
    <mergeCell ref="A2:D2"/>
    <mergeCell ref="A21:D2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workbookViewId="0">
      <selection activeCell="H4" sqref="H4"/>
    </sheetView>
  </sheetViews>
  <sheetFormatPr defaultColWidth="9" defaultRowHeight="11.25"/>
  <cols>
    <col min="1" max="1" width="35.625" style="31" customWidth="1"/>
    <col min="2" max="2" width="16.625" style="31" customWidth="1"/>
    <col min="3" max="3" width="16.25" style="31" hidden="1" customWidth="1"/>
    <col min="4" max="4" width="18.75" style="31" customWidth="1"/>
    <col min="5" max="16384" width="9" style="31"/>
  </cols>
  <sheetData>
    <row r="1" spans="1:7" ht="18.600000000000001" customHeight="1">
      <c r="A1" s="125" t="s">
        <v>242</v>
      </c>
    </row>
    <row r="2" spans="1:7" ht="20.25">
      <c r="A2" s="256" t="s">
        <v>1518</v>
      </c>
      <c r="B2" s="256"/>
      <c r="C2" s="256"/>
      <c r="D2" s="256"/>
    </row>
    <row r="3" spans="1:7" ht="21" customHeight="1">
      <c r="A3" s="32"/>
      <c r="D3" s="126" t="s">
        <v>243</v>
      </c>
    </row>
    <row r="4" spans="1:7" ht="39" customHeight="1">
      <c r="A4" s="143" t="s">
        <v>325</v>
      </c>
      <c r="B4" s="119" t="s">
        <v>33</v>
      </c>
      <c r="C4" s="120" t="s">
        <v>1550</v>
      </c>
      <c r="D4" s="223" t="s">
        <v>1554</v>
      </c>
    </row>
    <row r="5" spans="1:7" ht="22.15" customHeight="1">
      <c r="A5" s="143" t="s">
        <v>326</v>
      </c>
      <c r="B5" s="224">
        <f>B6+B11+B37+B51+B76</f>
        <v>88994</v>
      </c>
      <c r="C5" s="120"/>
      <c r="D5" s="120"/>
    </row>
    <row r="6" spans="1:7" s="142" customFormat="1" ht="16.350000000000001" customHeight="1">
      <c r="A6" s="144" t="s">
        <v>260</v>
      </c>
      <c r="B6" s="225">
        <f>SUM(B7:B10)</f>
        <v>18327</v>
      </c>
      <c r="C6" s="148"/>
      <c r="D6" s="148"/>
    </row>
    <row r="7" spans="1:7" ht="16.350000000000001" customHeight="1">
      <c r="A7" s="145" t="s">
        <v>276</v>
      </c>
      <c r="B7" s="226">
        <v>11166</v>
      </c>
      <c r="C7" s="149"/>
      <c r="D7" s="149"/>
      <c r="F7" s="229"/>
    </row>
    <row r="8" spans="1:7" ht="16.350000000000001" customHeight="1">
      <c r="A8" s="145" t="s">
        <v>277</v>
      </c>
      <c r="B8" s="226">
        <v>3245</v>
      </c>
      <c r="C8" s="149"/>
      <c r="D8" s="149"/>
      <c r="F8" s="229"/>
    </row>
    <row r="9" spans="1:7" ht="16.350000000000001" customHeight="1">
      <c r="A9" s="145" t="s">
        <v>278</v>
      </c>
      <c r="B9" s="226">
        <v>1167</v>
      </c>
      <c r="C9" s="149"/>
      <c r="D9" s="149"/>
      <c r="F9" s="229"/>
    </row>
    <row r="10" spans="1:7" ht="16.350000000000001" customHeight="1">
      <c r="A10" s="145" t="s">
        <v>279</v>
      </c>
      <c r="B10" s="226">
        <v>2749</v>
      </c>
      <c r="C10" s="149"/>
      <c r="D10" s="149"/>
      <c r="F10" s="229"/>
      <c r="G10" s="62"/>
    </row>
    <row r="11" spans="1:7" s="142" customFormat="1" ht="16.350000000000001" customHeight="1">
      <c r="A11" s="144" t="s">
        <v>261</v>
      </c>
      <c r="B11" s="225">
        <f>SUM(B12:B21)</f>
        <v>1512</v>
      </c>
      <c r="C11" s="148"/>
      <c r="D11" s="148"/>
      <c r="F11" s="229"/>
    </row>
    <row r="12" spans="1:7" ht="16.350000000000001" customHeight="1">
      <c r="A12" s="145" t="s">
        <v>280</v>
      </c>
      <c r="B12" s="227">
        <v>678</v>
      </c>
      <c r="C12" s="149"/>
      <c r="D12" s="149"/>
      <c r="F12" s="229"/>
    </row>
    <row r="13" spans="1:7" ht="16.350000000000001" customHeight="1">
      <c r="A13" s="145" t="s">
        <v>281</v>
      </c>
      <c r="B13" s="227">
        <v>12</v>
      </c>
      <c r="C13" s="149"/>
      <c r="D13" s="149"/>
      <c r="F13" s="229"/>
    </row>
    <row r="14" spans="1:7" ht="16.350000000000001" customHeight="1">
      <c r="A14" s="145" t="s">
        <v>282</v>
      </c>
      <c r="B14" s="227">
        <v>22</v>
      </c>
      <c r="C14" s="149"/>
      <c r="D14" s="149"/>
      <c r="F14" s="229"/>
    </row>
    <row r="15" spans="1:7" ht="16.350000000000001" customHeight="1">
      <c r="A15" s="145" t="s">
        <v>283</v>
      </c>
      <c r="B15" s="226"/>
      <c r="C15" s="149"/>
      <c r="D15" s="149"/>
      <c r="F15" s="229"/>
    </row>
    <row r="16" spans="1:7" ht="16.350000000000001" customHeight="1">
      <c r="A16" s="145" t="s">
        <v>284</v>
      </c>
      <c r="B16" s="227">
        <v>4</v>
      </c>
      <c r="C16" s="149"/>
      <c r="D16" s="149"/>
      <c r="F16" s="229"/>
    </row>
    <row r="17" spans="1:6" ht="16.350000000000001" customHeight="1">
      <c r="A17" s="145" t="s">
        <v>285</v>
      </c>
      <c r="B17" s="227">
        <v>166</v>
      </c>
      <c r="C17" s="149"/>
      <c r="D17" s="149"/>
      <c r="F17" s="229"/>
    </row>
    <row r="18" spans="1:6" ht="16.350000000000001" customHeight="1">
      <c r="A18" s="145" t="s">
        <v>286</v>
      </c>
      <c r="B18" s="226"/>
      <c r="C18" s="149"/>
      <c r="D18" s="149"/>
      <c r="F18" s="229"/>
    </row>
    <row r="19" spans="1:6" ht="16.350000000000001" customHeight="1">
      <c r="A19" s="145" t="s">
        <v>287</v>
      </c>
      <c r="B19" s="227">
        <v>261</v>
      </c>
      <c r="C19" s="149"/>
      <c r="D19" s="149"/>
      <c r="F19" s="229"/>
    </row>
    <row r="20" spans="1:6" ht="16.350000000000001" customHeight="1">
      <c r="A20" s="145" t="s">
        <v>288</v>
      </c>
      <c r="B20" s="227">
        <v>2</v>
      </c>
      <c r="C20" s="149"/>
      <c r="D20" s="149"/>
      <c r="F20" s="229"/>
    </row>
    <row r="21" spans="1:6" ht="16.350000000000001" customHeight="1">
      <c r="A21" s="145" t="s">
        <v>324</v>
      </c>
      <c r="B21" s="227">
        <v>367</v>
      </c>
      <c r="C21" s="149"/>
      <c r="D21" s="149"/>
      <c r="F21" s="229"/>
    </row>
    <row r="22" spans="1:6" s="142" customFormat="1" ht="16.350000000000001" customHeight="1">
      <c r="A22" s="144" t="s">
        <v>263</v>
      </c>
      <c r="B22" s="225"/>
      <c r="C22" s="148"/>
      <c r="D22" s="148"/>
      <c r="F22" s="229"/>
    </row>
    <row r="23" spans="1:6" ht="16.350000000000001" customHeight="1">
      <c r="A23" s="145" t="s">
        <v>289</v>
      </c>
      <c r="B23" s="226"/>
      <c r="C23" s="149"/>
      <c r="D23" s="149"/>
      <c r="F23" s="229"/>
    </row>
    <row r="24" spans="1:6" ht="16.350000000000001" customHeight="1">
      <c r="A24" s="145" t="s">
        <v>290</v>
      </c>
      <c r="B24" s="226"/>
      <c r="C24" s="149"/>
      <c r="D24" s="149"/>
      <c r="F24" s="229"/>
    </row>
    <row r="25" spans="1:6" ht="16.350000000000001" customHeight="1">
      <c r="A25" s="145" t="s">
        <v>291</v>
      </c>
      <c r="B25" s="226"/>
      <c r="C25" s="149"/>
      <c r="D25" s="149"/>
      <c r="F25" s="229"/>
    </row>
    <row r="26" spans="1:6" ht="16.350000000000001" customHeight="1">
      <c r="A26" s="145" t="s">
        <v>292</v>
      </c>
      <c r="B26" s="226"/>
      <c r="C26" s="149"/>
      <c r="D26" s="149"/>
      <c r="F26" s="229"/>
    </row>
    <row r="27" spans="1:6" ht="16.350000000000001" customHeight="1">
      <c r="A27" s="145" t="s">
        <v>293</v>
      </c>
      <c r="B27" s="226"/>
      <c r="C27" s="149"/>
      <c r="D27" s="149"/>
      <c r="F27" s="229"/>
    </row>
    <row r="28" spans="1:6" ht="16.350000000000001" customHeight="1">
      <c r="A28" s="145" t="s">
        <v>294</v>
      </c>
      <c r="B28" s="226"/>
      <c r="C28" s="149"/>
      <c r="D28" s="149"/>
      <c r="F28" s="229"/>
    </row>
    <row r="29" spans="1:6" ht="16.350000000000001" customHeight="1">
      <c r="A29" s="145" t="s">
        <v>250</v>
      </c>
      <c r="B29" s="226"/>
      <c r="C29" s="149"/>
      <c r="D29" s="149"/>
      <c r="F29" s="229"/>
    </row>
    <row r="30" spans="1:6" s="142" customFormat="1" ht="16.350000000000001" customHeight="1">
      <c r="A30" s="144" t="s">
        <v>264</v>
      </c>
      <c r="B30" s="225"/>
      <c r="C30" s="148"/>
      <c r="D30" s="148"/>
      <c r="F30" s="229"/>
    </row>
    <row r="31" spans="1:6" ht="16.350000000000001" customHeight="1">
      <c r="A31" s="145" t="s">
        <v>289</v>
      </c>
      <c r="B31" s="226"/>
      <c r="C31" s="149"/>
      <c r="D31" s="149"/>
      <c r="F31" s="229"/>
    </row>
    <row r="32" spans="1:6" ht="16.350000000000001" customHeight="1">
      <c r="A32" s="145" t="s">
        <v>290</v>
      </c>
      <c r="B32" s="226"/>
      <c r="C32" s="149"/>
      <c r="D32" s="149"/>
      <c r="F32" s="229"/>
    </row>
    <row r="33" spans="1:6" ht="16.350000000000001" customHeight="1">
      <c r="A33" s="145" t="s">
        <v>291</v>
      </c>
      <c r="B33" s="226"/>
      <c r="C33" s="149"/>
      <c r="D33" s="149"/>
      <c r="F33" s="229"/>
    </row>
    <row r="34" spans="1:6" ht="16.350000000000001" customHeight="1">
      <c r="A34" s="145" t="s">
        <v>293</v>
      </c>
      <c r="B34" s="226"/>
      <c r="C34" s="149"/>
      <c r="D34" s="149"/>
      <c r="F34" s="229"/>
    </row>
    <row r="35" spans="1:6" ht="16.350000000000001" customHeight="1">
      <c r="A35" s="145" t="s">
        <v>294</v>
      </c>
      <c r="B35" s="226"/>
      <c r="C35" s="149"/>
      <c r="D35" s="149"/>
      <c r="F35" s="229"/>
    </row>
    <row r="36" spans="1:6" ht="16.350000000000001" customHeight="1">
      <c r="A36" s="145" t="s">
        <v>250</v>
      </c>
      <c r="B36" s="226"/>
      <c r="C36" s="149"/>
      <c r="D36" s="149"/>
      <c r="F36" s="229"/>
    </row>
    <row r="37" spans="1:6" s="142" customFormat="1" ht="16.350000000000001" customHeight="1">
      <c r="A37" s="144" t="s">
        <v>265</v>
      </c>
      <c r="B37" s="225">
        <f>SUM(B38:B40)</f>
        <v>51598</v>
      </c>
      <c r="C37" s="148"/>
      <c r="D37" s="148"/>
      <c r="F37" s="229"/>
    </row>
    <row r="38" spans="1:6" ht="16.350000000000001" customHeight="1">
      <c r="A38" s="145" t="s">
        <v>248</v>
      </c>
      <c r="B38" s="227">
        <v>48225</v>
      </c>
      <c r="C38" s="149"/>
      <c r="D38" s="149"/>
      <c r="F38" s="229"/>
    </row>
    <row r="39" spans="1:6" ht="16.350000000000001" customHeight="1">
      <c r="A39" s="145" t="s">
        <v>249</v>
      </c>
      <c r="B39" s="227">
        <v>3373</v>
      </c>
      <c r="C39" s="149"/>
      <c r="D39" s="149"/>
      <c r="F39" s="229"/>
    </row>
    <row r="40" spans="1:6" ht="16.350000000000001" customHeight="1">
      <c r="A40" s="145" t="s">
        <v>295</v>
      </c>
      <c r="B40" s="226"/>
      <c r="C40" s="149"/>
      <c r="D40" s="149"/>
      <c r="F40" s="229"/>
    </row>
    <row r="41" spans="1:6" s="142" customFormat="1" ht="16.350000000000001" customHeight="1">
      <c r="A41" s="144" t="s">
        <v>266</v>
      </c>
      <c r="B41" s="225"/>
      <c r="C41" s="148"/>
      <c r="D41" s="148"/>
      <c r="F41" s="229"/>
    </row>
    <row r="42" spans="1:6" ht="16.350000000000001" customHeight="1">
      <c r="A42" s="145" t="s">
        <v>296</v>
      </c>
      <c r="B42" s="226"/>
      <c r="C42" s="149"/>
      <c r="D42" s="149"/>
      <c r="F42" s="229"/>
    </row>
    <row r="43" spans="1:6" ht="16.350000000000001" customHeight="1">
      <c r="A43" s="145" t="s">
        <v>297</v>
      </c>
      <c r="B43" s="226"/>
      <c r="C43" s="149"/>
      <c r="D43" s="149"/>
      <c r="F43" s="229"/>
    </row>
    <row r="44" spans="1:6" s="142" customFormat="1" ht="16.350000000000001" customHeight="1">
      <c r="A44" s="144" t="s">
        <v>349</v>
      </c>
      <c r="B44" s="225"/>
      <c r="C44" s="148"/>
      <c r="D44" s="148"/>
      <c r="F44" s="229"/>
    </row>
    <row r="45" spans="1:6" ht="16.350000000000001" customHeight="1">
      <c r="A45" s="145" t="s">
        <v>298</v>
      </c>
      <c r="B45" s="226"/>
      <c r="C45" s="149"/>
      <c r="D45" s="149"/>
      <c r="F45" s="229"/>
    </row>
    <row r="46" spans="1:6" ht="16.350000000000001" customHeight="1">
      <c r="A46" s="145" t="s">
        <v>299</v>
      </c>
      <c r="B46" s="226"/>
      <c r="C46" s="149"/>
      <c r="D46" s="149"/>
      <c r="F46" s="229"/>
    </row>
    <row r="47" spans="1:6" ht="16.350000000000001" customHeight="1">
      <c r="A47" s="145" t="s">
        <v>300</v>
      </c>
      <c r="B47" s="226"/>
      <c r="C47" s="149"/>
      <c r="D47" s="149"/>
      <c r="F47" s="229"/>
    </row>
    <row r="48" spans="1:6" s="142" customFormat="1" ht="16.350000000000001" customHeight="1">
      <c r="A48" s="144" t="s">
        <v>350</v>
      </c>
      <c r="B48" s="225"/>
      <c r="C48" s="148"/>
      <c r="D48" s="148"/>
      <c r="F48" s="229"/>
    </row>
    <row r="49" spans="1:6" ht="16.350000000000001" customHeight="1">
      <c r="A49" s="145" t="s">
        <v>301</v>
      </c>
      <c r="B49" s="226"/>
      <c r="C49" s="149"/>
      <c r="D49" s="149"/>
      <c r="F49" s="229"/>
    </row>
    <row r="50" spans="1:6" ht="16.350000000000001" customHeight="1">
      <c r="A50" s="145" t="s">
        <v>302</v>
      </c>
      <c r="B50" s="226"/>
      <c r="C50" s="149"/>
      <c r="D50" s="149"/>
      <c r="F50" s="229"/>
    </row>
    <row r="51" spans="1:6" s="142" customFormat="1" ht="16.350000000000001" customHeight="1">
      <c r="A51" s="144" t="s">
        <v>351</v>
      </c>
      <c r="B51" s="225">
        <f>SUM(B52:B56)</f>
        <v>17527</v>
      </c>
      <c r="C51" s="148"/>
      <c r="D51" s="148"/>
      <c r="F51" s="229"/>
    </row>
    <row r="52" spans="1:6" ht="16.350000000000001" customHeight="1">
      <c r="A52" s="145" t="s">
        <v>303</v>
      </c>
      <c r="B52" s="227">
        <v>8040</v>
      </c>
      <c r="C52" s="149"/>
      <c r="D52" s="149"/>
      <c r="F52" s="229"/>
    </row>
    <row r="53" spans="1:6" ht="16.350000000000001" customHeight="1">
      <c r="A53" s="145" t="s">
        <v>304</v>
      </c>
      <c r="B53" s="227">
        <v>18</v>
      </c>
      <c r="C53" s="149"/>
      <c r="D53" s="149"/>
      <c r="F53" s="229"/>
    </row>
    <row r="54" spans="1:6" ht="16.350000000000001" customHeight="1">
      <c r="A54" s="145" t="s">
        <v>305</v>
      </c>
      <c r="B54" s="227">
        <v>10</v>
      </c>
      <c r="C54" s="149"/>
      <c r="D54" s="149"/>
      <c r="F54" s="229"/>
    </row>
    <row r="55" spans="1:6" ht="16.350000000000001" customHeight="1">
      <c r="A55" s="145" t="s">
        <v>306</v>
      </c>
      <c r="B55" s="227">
        <v>1619</v>
      </c>
      <c r="C55" s="149"/>
      <c r="D55" s="149"/>
      <c r="F55" s="229"/>
    </row>
    <row r="56" spans="1:6" ht="16.350000000000001" customHeight="1">
      <c r="A56" s="145" t="s">
        <v>307</v>
      </c>
      <c r="B56" s="227">
        <v>7840</v>
      </c>
      <c r="C56" s="149"/>
      <c r="D56" s="149"/>
      <c r="F56" s="229"/>
    </row>
    <row r="57" spans="1:6" s="142" customFormat="1" ht="16.350000000000001" customHeight="1">
      <c r="A57" s="144" t="s">
        <v>270</v>
      </c>
      <c r="B57" s="225"/>
      <c r="C57" s="148"/>
      <c r="D57" s="148"/>
      <c r="F57" s="229"/>
    </row>
    <row r="58" spans="1:6" ht="16.350000000000001" customHeight="1">
      <c r="A58" s="145" t="s">
        <v>308</v>
      </c>
      <c r="B58" s="226"/>
      <c r="C58" s="149"/>
      <c r="D58" s="149"/>
      <c r="F58" s="229"/>
    </row>
    <row r="59" spans="1:6" ht="16.350000000000001" customHeight="1">
      <c r="A59" s="145" t="s">
        <v>309</v>
      </c>
      <c r="B59" s="226"/>
      <c r="C59" s="149"/>
      <c r="D59" s="149"/>
      <c r="F59" s="229"/>
    </row>
    <row r="60" spans="1:6" s="142" customFormat="1" ht="16.350000000000001" customHeight="1">
      <c r="A60" s="144" t="s">
        <v>352</v>
      </c>
      <c r="B60" s="225"/>
      <c r="C60" s="148"/>
      <c r="D60" s="148"/>
      <c r="F60" s="229"/>
    </row>
    <row r="61" spans="1:6" ht="16.350000000000001" customHeight="1">
      <c r="A61" s="145" t="s">
        <v>310</v>
      </c>
      <c r="B61" s="226"/>
      <c r="C61" s="149"/>
      <c r="D61" s="149"/>
      <c r="F61" s="229"/>
    </row>
    <row r="62" spans="1:6" ht="16.350000000000001" customHeight="1">
      <c r="A62" s="145" t="s">
        <v>311</v>
      </c>
      <c r="B62" s="226"/>
      <c r="C62" s="149"/>
      <c r="D62" s="149"/>
      <c r="F62" s="229"/>
    </row>
    <row r="63" spans="1:6" ht="16.350000000000001" customHeight="1">
      <c r="A63" s="145" t="s">
        <v>312</v>
      </c>
      <c r="B63" s="226"/>
      <c r="C63" s="149"/>
      <c r="D63" s="149"/>
      <c r="F63" s="229"/>
    </row>
    <row r="64" spans="1:6" ht="16.350000000000001" customHeight="1">
      <c r="A64" s="145" t="s">
        <v>313</v>
      </c>
      <c r="B64" s="226"/>
      <c r="C64" s="149"/>
      <c r="D64" s="149"/>
      <c r="F64" s="229"/>
    </row>
    <row r="65" spans="1:6" s="142" customFormat="1" ht="16.350000000000001" customHeight="1">
      <c r="A65" s="144" t="s">
        <v>272</v>
      </c>
      <c r="B65" s="225"/>
      <c r="C65" s="148"/>
      <c r="D65" s="148"/>
      <c r="F65" s="229"/>
    </row>
    <row r="66" spans="1:6" ht="16.350000000000001" customHeight="1">
      <c r="A66" s="145" t="s">
        <v>314</v>
      </c>
      <c r="B66" s="226"/>
      <c r="C66" s="149"/>
      <c r="D66" s="149"/>
      <c r="F66" s="229"/>
    </row>
    <row r="67" spans="1:6" ht="16.350000000000001" customHeight="1">
      <c r="A67" s="145" t="s">
        <v>315</v>
      </c>
      <c r="B67" s="226"/>
      <c r="C67" s="149"/>
      <c r="D67" s="149"/>
      <c r="F67" s="229"/>
    </row>
    <row r="68" spans="1:6" s="142" customFormat="1" ht="16.350000000000001" customHeight="1">
      <c r="A68" s="144" t="s">
        <v>353</v>
      </c>
      <c r="B68" s="225"/>
      <c r="C68" s="148"/>
      <c r="D68" s="148"/>
      <c r="F68" s="229"/>
    </row>
    <row r="69" spans="1:6" ht="16.350000000000001" customHeight="1">
      <c r="A69" s="145" t="s">
        <v>316</v>
      </c>
      <c r="B69" s="226"/>
      <c r="C69" s="149"/>
      <c r="D69" s="149"/>
      <c r="F69" s="229"/>
    </row>
    <row r="70" spans="1:6" ht="16.350000000000001" customHeight="1">
      <c r="A70" s="145" t="s">
        <v>317</v>
      </c>
      <c r="B70" s="226"/>
      <c r="C70" s="149"/>
      <c r="D70" s="149"/>
      <c r="F70" s="229"/>
    </row>
    <row r="71" spans="1:6" ht="16.350000000000001" customHeight="1">
      <c r="A71" s="145" t="s">
        <v>318</v>
      </c>
      <c r="B71" s="226"/>
      <c r="C71" s="149"/>
      <c r="D71" s="149"/>
      <c r="F71" s="229"/>
    </row>
    <row r="72" spans="1:6" ht="16.350000000000001" customHeight="1">
      <c r="A72" s="145" t="s">
        <v>207</v>
      </c>
      <c r="B72" s="226"/>
      <c r="C72" s="149"/>
      <c r="D72" s="149"/>
      <c r="F72" s="229"/>
    </row>
    <row r="73" spans="1:6" s="142" customFormat="1" ht="16.350000000000001" customHeight="1">
      <c r="A73" s="144" t="s">
        <v>354</v>
      </c>
      <c r="B73" s="225"/>
      <c r="C73" s="148"/>
      <c r="D73" s="148"/>
      <c r="F73" s="229"/>
    </row>
    <row r="74" spans="1:6" ht="16.350000000000001" customHeight="1">
      <c r="A74" s="145" t="s">
        <v>319</v>
      </c>
      <c r="B74" s="226"/>
      <c r="C74" s="149"/>
      <c r="D74" s="149"/>
      <c r="F74" s="229"/>
    </row>
    <row r="75" spans="1:6" ht="16.350000000000001" customHeight="1">
      <c r="A75" s="145" t="s">
        <v>320</v>
      </c>
      <c r="B75" s="226"/>
      <c r="C75" s="149"/>
      <c r="D75" s="149"/>
      <c r="F75" s="229"/>
    </row>
    <row r="76" spans="1:6" s="142" customFormat="1" ht="16.350000000000001" customHeight="1">
      <c r="A76" s="144" t="s">
        <v>355</v>
      </c>
      <c r="B76" s="225">
        <v>30</v>
      </c>
      <c r="C76" s="148"/>
      <c r="D76" s="148"/>
      <c r="F76" s="229"/>
    </row>
    <row r="77" spans="1:6" ht="16.350000000000001" customHeight="1">
      <c r="A77" s="145" t="s">
        <v>321</v>
      </c>
      <c r="B77" s="226"/>
      <c r="C77" s="149"/>
      <c r="D77" s="149"/>
      <c r="F77" s="229"/>
    </row>
    <row r="78" spans="1:6" ht="16.350000000000001" customHeight="1">
      <c r="A78" s="145" t="s">
        <v>322</v>
      </c>
      <c r="B78" s="226"/>
      <c r="C78" s="149"/>
      <c r="D78" s="149"/>
      <c r="F78" s="229"/>
    </row>
    <row r="79" spans="1:6" ht="16.350000000000001" customHeight="1">
      <c r="A79" s="145" t="s">
        <v>323</v>
      </c>
      <c r="B79" s="226"/>
      <c r="C79" s="149"/>
      <c r="D79" s="149"/>
      <c r="F79" s="229"/>
    </row>
    <row r="80" spans="1:6" ht="17.45" customHeight="1">
      <c r="A80" s="145" t="s">
        <v>251</v>
      </c>
      <c r="B80" s="228">
        <v>30</v>
      </c>
      <c r="C80" s="149"/>
      <c r="D80" s="149"/>
      <c r="F80" s="229"/>
    </row>
    <row r="81" spans="1:4" ht="24" customHeight="1">
      <c r="A81" s="151" t="s">
        <v>331</v>
      </c>
      <c r="B81" s="150"/>
      <c r="C81" s="150"/>
      <c r="D81" s="150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4"/>
  <sheetViews>
    <sheetView workbookViewId="0">
      <selection activeCell="J16" sqref="J16"/>
    </sheetView>
  </sheetViews>
  <sheetFormatPr defaultRowHeight="14.25"/>
  <cols>
    <col min="1" max="1" width="64.25" customWidth="1"/>
    <col min="2" max="2" width="22.875" customWidth="1"/>
  </cols>
  <sheetData>
    <row r="1" spans="1:2">
      <c r="A1" s="19" t="s">
        <v>244</v>
      </c>
    </row>
    <row r="2" spans="1:2" ht="29.1" customHeight="1">
      <c r="A2" s="257" t="s">
        <v>1519</v>
      </c>
      <c r="B2" s="257"/>
    </row>
    <row r="3" spans="1:2">
      <c r="A3" s="117"/>
      <c r="B3" s="53" t="s">
        <v>88</v>
      </c>
    </row>
    <row r="4" spans="1:2" ht="19.7" customHeight="1">
      <c r="A4" s="123" t="s">
        <v>82</v>
      </c>
      <c r="B4" s="76" t="s">
        <v>411</v>
      </c>
    </row>
    <row r="5" spans="1:2" ht="16.7" customHeight="1">
      <c r="A5" s="121" t="s">
        <v>217</v>
      </c>
      <c r="B5" s="116">
        <v>0</v>
      </c>
    </row>
    <row r="6" spans="1:2" ht="16.7" customHeight="1">
      <c r="A6" s="115" t="s">
        <v>414</v>
      </c>
      <c r="B6" s="116"/>
    </row>
    <row r="7" spans="1:2" ht="16.7" customHeight="1">
      <c r="A7" s="115" t="s">
        <v>415</v>
      </c>
      <c r="B7" s="116"/>
    </row>
    <row r="8" spans="1:2" ht="16.7" customHeight="1">
      <c r="A8" s="115" t="s">
        <v>416</v>
      </c>
      <c r="B8" s="116"/>
    </row>
    <row r="9" spans="1:2" ht="16.7" customHeight="1">
      <c r="A9" s="121" t="s">
        <v>218</v>
      </c>
      <c r="B9" s="116">
        <f>SUM(B10:B24)</f>
        <v>11000</v>
      </c>
    </row>
    <row r="10" spans="1:2" ht="16.7" customHeight="1">
      <c r="A10" s="115" t="s">
        <v>417</v>
      </c>
      <c r="B10" s="116"/>
    </row>
    <row r="11" spans="1:2" ht="16.7" customHeight="1">
      <c r="A11" s="115" t="s">
        <v>418</v>
      </c>
      <c r="B11" s="116">
        <v>6097.77</v>
      </c>
    </row>
    <row r="12" spans="1:2" ht="16.7" customHeight="1">
      <c r="A12" s="115" t="s">
        <v>419</v>
      </c>
      <c r="B12" s="116"/>
    </row>
    <row r="13" spans="1:2" ht="16.7" customHeight="1">
      <c r="A13" s="115" t="s">
        <v>420</v>
      </c>
      <c r="B13" s="116"/>
    </row>
    <row r="14" spans="1:2" ht="16.7" customHeight="1">
      <c r="A14" s="115" t="s">
        <v>421</v>
      </c>
      <c r="B14" s="116"/>
    </row>
    <row r="15" spans="1:2" ht="16.7" customHeight="1">
      <c r="A15" s="115" t="s">
        <v>422</v>
      </c>
      <c r="B15" s="116"/>
    </row>
    <row r="16" spans="1:2" ht="16.7" customHeight="1">
      <c r="A16" s="115" t="s">
        <v>423</v>
      </c>
      <c r="B16" s="116"/>
    </row>
    <row r="17" spans="1:2" ht="16.7" customHeight="1">
      <c r="A17" s="115" t="s">
        <v>424</v>
      </c>
      <c r="B17" s="116"/>
    </row>
    <row r="18" spans="1:2" ht="16.7" customHeight="1">
      <c r="A18" s="115" t="s">
        <v>425</v>
      </c>
      <c r="B18" s="116"/>
    </row>
    <row r="19" spans="1:2" ht="16.7" customHeight="1">
      <c r="A19" s="171" t="s">
        <v>426</v>
      </c>
      <c r="B19" s="116"/>
    </row>
    <row r="20" spans="1:2" ht="16.7" customHeight="1">
      <c r="A20" s="115" t="s">
        <v>427</v>
      </c>
      <c r="B20" s="116">
        <v>4452.2299999999996</v>
      </c>
    </row>
    <row r="21" spans="1:2" ht="16.7" customHeight="1">
      <c r="A21" s="115" t="s">
        <v>428</v>
      </c>
      <c r="B21" s="116"/>
    </row>
    <row r="22" spans="1:2" ht="16.7" customHeight="1">
      <c r="A22" s="115" t="s">
        <v>429</v>
      </c>
      <c r="B22" s="116"/>
    </row>
    <row r="23" spans="1:2" ht="16.7" customHeight="1">
      <c r="A23" s="115" t="s">
        <v>430</v>
      </c>
      <c r="B23" s="116">
        <v>450</v>
      </c>
    </row>
    <row r="24" spans="1:2" ht="16.7" customHeight="1">
      <c r="A24" s="115" t="s">
        <v>431</v>
      </c>
      <c r="B24" s="116"/>
    </row>
    <row r="25" spans="1:2" ht="16.7" customHeight="1">
      <c r="A25" s="121" t="s">
        <v>219</v>
      </c>
      <c r="B25" s="116">
        <v>0</v>
      </c>
    </row>
    <row r="26" spans="1:2" ht="16.7" customHeight="1">
      <c r="A26" s="115" t="s">
        <v>238</v>
      </c>
      <c r="B26" s="116"/>
    </row>
    <row r="27" spans="1:2" ht="16.7" customHeight="1">
      <c r="A27" s="115" t="s">
        <v>450</v>
      </c>
      <c r="B27" s="116"/>
    </row>
    <row r="28" spans="1:2" ht="16.7" customHeight="1">
      <c r="A28" s="115" t="s">
        <v>220</v>
      </c>
      <c r="B28" s="116"/>
    </row>
    <row r="29" spans="1:2" ht="16.7" customHeight="1">
      <c r="A29" s="115" t="s">
        <v>247</v>
      </c>
      <c r="B29" s="116"/>
    </row>
    <row r="30" spans="1:2" ht="16.7" customHeight="1">
      <c r="A30" s="115" t="s">
        <v>221</v>
      </c>
      <c r="B30" s="116"/>
    </row>
    <row r="31" spans="1:2" ht="16.7" customHeight="1">
      <c r="A31" s="115" t="s">
        <v>247</v>
      </c>
      <c r="B31" s="116"/>
    </row>
    <row r="32" spans="1:2" ht="16.7" customHeight="1">
      <c r="A32" s="115" t="s">
        <v>239</v>
      </c>
      <c r="B32" s="116"/>
    </row>
    <row r="33" spans="1:2" ht="16.7" customHeight="1">
      <c r="A33" s="115" t="s">
        <v>247</v>
      </c>
      <c r="B33" s="116"/>
    </row>
    <row r="34" spans="1:2" ht="16.7" customHeight="1">
      <c r="A34" s="115" t="s">
        <v>222</v>
      </c>
      <c r="B34" s="116"/>
    </row>
    <row r="35" spans="1:2" ht="16.7" customHeight="1">
      <c r="A35" s="115" t="s">
        <v>247</v>
      </c>
      <c r="B35" s="116"/>
    </row>
    <row r="36" spans="1:2" ht="16.7" customHeight="1">
      <c r="A36" s="115" t="s">
        <v>223</v>
      </c>
      <c r="B36" s="116"/>
    </row>
    <row r="37" spans="1:2" ht="16.7" customHeight="1">
      <c r="A37" s="115" t="s">
        <v>247</v>
      </c>
      <c r="B37" s="116"/>
    </row>
    <row r="38" spans="1:2" ht="16.7" customHeight="1">
      <c r="A38" s="115" t="s">
        <v>224</v>
      </c>
      <c r="B38" s="116"/>
    </row>
    <row r="39" spans="1:2" ht="16.7" customHeight="1">
      <c r="A39" s="115" t="s">
        <v>247</v>
      </c>
      <c r="B39" s="116"/>
    </row>
    <row r="40" spans="1:2" ht="16.7" customHeight="1">
      <c r="A40" s="115" t="s">
        <v>225</v>
      </c>
      <c r="B40" s="116"/>
    </row>
    <row r="41" spans="1:2" ht="16.7" customHeight="1">
      <c r="A41" s="115" t="s">
        <v>247</v>
      </c>
      <c r="B41" s="116"/>
    </row>
    <row r="42" spans="1:2" ht="16.7" customHeight="1">
      <c r="A42" s="115" t="s">
        <v>226</v>
      </c>
      <c r="B42" s="116"/>
    </row>
    <row r="43" spans="1:2" ht="16.7" customHeight="1">
      <c r="A43" s="115" t="s">
        <v>247</v>
      </c>
      <c r="B43" s="116"/>
    </row>
    <row r="44" spans="1:2" ht="16.7" customHeight="1">
      <c r="A44" s="115" t="s">
        <v>227</v>
      </c>
      <c r="B44" s="116"/>
    </row>
    <row r="45" spans="1:2" ht="16.7" customHeight="1">
      <c r="A45" s="115" t="s">
        <v>247</v>
      </c>
      <c r="B45" s="116"/>
    </row>
    <row r="46" spans="1:2" ht="16.7" customHeight="1">
      <c r="A46" s="115" t="s">
        <v>228</v>
      </c>
      <c r="B46" s="116"/>
    </row>
    <row r="47" spans="1:2" ht="16.7" customHeight="1">
      <c r="A47" s="115" t="s">
        <v>246</v>
      </c>
      <c r="B47" s="116"/>
    </row>
    <row r="48" spans="1:2" ht="16.7" customHeight="1">
      <c r="A48" s="115" t="s">
        <v>229</v>
      </c>
      <c r="B48" s="116"/>
    </row>
    <row r="49" spans="1:2" ht="16.7" customHeight="1">
      <c r="A49" s="115" t="s">
        <v>246</v>
      </c>
      <c r="B49" s="116"/>
    </row>
    <row r="50" spans="1:2" ht="16.7" customHeight="1">
      <c r="A50" s="115" t="s">
        <v>230</v>
      </c>
      <c r="B50" s="116"/>
    </row>
    <row r="51" spans="1:2" ht="16.7" customHeight="1">
      <c r="A51" s="115" t="s">
        <v>246</v>
      </c>
      <c r="B51" s="116"/>
    </row>
    <row r="52" spans="1:2" ht="16.7" customHeight="1">
      <c r="A52" s="115" t="s">
        <v>231</v>
      </c>
      <c r="B52" s="116"/>
    </row>
    <row r="53" spans="1:2" ht="16.7" customHeight="1">
      <c r="A53" s="115" t="s">
        <v>246</v>
      </c>
      <c r="B53" s="116"/>
    </row>
    <row r="54" spans="1:2" ht="16.7" customHeight="1">
      <c r="A54" s="115" t="s">
        <v>232</v>
      </c>
      <c r="B54" s="116"/>
    </row>
    <row r="55" spans="1:2" ht="16.7" customHeight="1">
      <c r="A55" s="115" t="s">
        <v>246</v>
      </c>
      <c r="B55" s="116"/>
    </row>
    <row r="56" spans="1:2" ht="16.7" customHeight="1">
      <c r="A56" s="115" t="s">
        <v>233</v>
      </c>
      <c r="B56" s="116"/>
    </row>
    <row r="57" spans="1:2" ht="16.7" customHeight="1">
      <c r="A57" s="115" t="s">
        <v>246</v>
      </c>
      <c r="B57" s="116"/>
    </row>
    <row r="58" spans="1:2" ht="16.7" customHeight="1">
      <c r="A58" s="115" t="s">
        <v>234</v>
      </c>
      <c r="B58" s="116"/>
    </row>
    <row r="59" spans="1:2" ht="16.7" customHeight="1">
      <c r="A59" s="115" t="s">
        <v>246</v>
      </c>
      <c r="B59" s="116"/>
    </row>
    <row r="60" spans="1:2" ht="16.7" customHeight="1">
      <c r="A60" s="115" t="s">
        <v>235</v>
      </c>
      <c r="B60" s="116"/>
    </row>
    <row r="61" spans="1:2" ht="16.7" customHeight="1">
      <c r="A61" s="115" t="s">
        <v>372</v>
      </c>
      <c r="B61" s="116"/>
    </row>
    <row r="62" spans="1:2" ht="16.7" customHeight="1">
      <c r="A62" s="115" t="s">
        <v>236</v>
      </c>
      <c r="B62" s="116"/>
    </row>
    <row r="63" spans="1:2" ht="18.75" customHeight="1">
      <c r="A63" s="105" t="s">
        <v>373</v>
      </c>
      <c r="B63" s="105"/>
    </row>
    <row r="64" spans="1:2" ht="53.45" customHeight="1">
      <c r="A64" s="258"/>
      <c r="B64" s="258"/>
    </row>
  </sheetData>
  <mergeCells count="2">
    <mergeCell ref="A2:B2"/>
    <mergeCell ref="A64:B6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5"/>
  <sheetViews>
    <sheetView showZeros="0" workbookViewId="0">
      <selection activeCell="E24" sqref="E24"/>
    </sheetView>
  </sheetViews>
  <sheetFormatPr defaultRowHeight="14.25"/>
  <cols>
    <col min="1" max="1" width="19.875" style="139" bestFit="1" customWidth="1"/>
    <col min="2" max="2" width="17.25" style="139" customWidth="1"/>
    <col min="3" max="3" width="14.125" style="139" customWidth="1"/>
    <col min="4" max="4" width="17.375" style="139" bestFit="1" customWidth="1"/>
    <col min="5" max="5" width="15" style="139" bestFit="1" customWidth="1"/>
    <col min="6" max="16384" width="9" style="139"/>
  </cols>
  <sheetData>
    <row r="1" spans="1:16384">
      <c r="A1" s="19" t="s">
        <v>449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spans="1:16384" ht="54.75" customHeight="1">
      <c r="A2" s="257" t="s">
        <v>1520</v>
      </c>
      <c r="B2" s="257"/>
      <c r="C2" s="257"/>
      <c r="D2" s="257"/>
      <c r="E2" s="257"/>
    </row>
    <row r="3" spans="1:16384" ht="21" customHeight="1">
      <c r="A3" s="178"/>
      <c r="B3" s="178"/>
      <c r="C3" s="178"/>
      <c r="D3" s="178"/>
      <c r="E3" s="183" t="s">
        <v>79</v>
      </c>
    </row>
    <row r="4" spans="1:16384" ht="24" customHeight="1">
      <c r="A4" s="179" t="s">
        <v>445</v>
      </c>
      <c r="B4" s="179" t="s">
        <v>258</v>
      </c>
      <c r="C4" s="179" t="s">
        <v>446</v>
      </c>
      <c r="D4" s="179" t="s">
        <v>447</v>
      </c>
      <c r="E4" s="179" t="s">
        <v>448</v>
      </c>
    </row>
    <row r="5" spans="1:16384" ht="24" customHeight="1">
      <c r="A5" s="180" t="s">
        <v>1579</v>
      </c>
      <c r="B5" s="181">
        <v>478</v>
      </c>
      <c r="C5" s="181"/>
      <c r="D5" s="181">
        <v>478</v>
      </c>
      <c r="E5" s="181"/>
    </row>
    <row r="6" spans="1:16384" ht="24" customHeight="1">
      <c r="A6" s="180" t="s">
        <v>1580</v>
      </c>
      <c r="B6" s="181">
        <v>332</v>
      </c>
      <c r="C6" s="181"/>
      <c r="D6" s="181">
        <v>332</v>
      </c>
      <c r="E6" s="181"/>
    </row>
    <row r="7" spans="1:16384" ht="24" customHeight="1">
      <c r="A7" s="180" t="s">
        <v>1581</v>
      </c>
      <c r="B7" s="181">
        <v>378</v>
      </c>
      <c r="C7" s="181"/>
      <c r="D7" s="181">
        <v>378</v>
      </c>
      <c r="E7" s="181"/>
    </row>
    <row r="8" spans="1:16384" ht="24" customHeight="1">
      <c r="A8" s="180" t="s">
        <v>1582</v>
      </c>
      <c r="B8" s="181">
        <v>324</v>
      </c>
      <c r="C8" s="181"/>
      <c r="D8" s="181">
        <v>324</v>
      </c>
      <c r="E8" s="181"/>
    </row>
    <row r="9" spans="1:16384" ht="24" customHeight="1">
      <c r="A9" s="180" t="s">
        <v>1583</v>
      </c>
      <c r="B9" s="181">
        <v>277</v>
      </c>
      <c r="C9" s="181"/>
      <c r="D9" s="181">
        <v>277</v>
      </c>
      <c r="E9" s="181"/>
    </row>
    <row r="10" spans="1:16384" ht="24" customHeight="1">
      <c r="A10" s="180" t="s">
        <v>1584</v>
      </c>
      <c r="B10" s="181">
        <v>287</v>
      </c>
      <c r="C10" s="181"/>
      <c r="D10" s="181">
        <v>287</v>
      </c>
      <c r="E10" s="181"/>
    </row>
    <row r="11" spans="1:16384" ht="24" customHeight="1">
      <c r="A11" s="180" t="s">
        <v>1585</v>
      </c>
      <c r="B11" s="181">
        <v>249</v>
      </c>
      <c r="C11" s="181"/>
      <c r="D11" s="181">
        <v>249</v>
      </c>
      <c r="E11" s="181"/>
    </row>
    <row r="12" spans="1:16384" ht="24" customHeight="1">
      <c r="A12" s="180" t="s">
        <v>1586</v>
      </c>
      <c r="B12" s="181">
        <v>292</v>
      </c>
      <c r="C12" s="181"/>
      <c r="D12" s="181">
        <v>292</v>
      </c>
      <c r="E12" s="181"/>
    </row>
    <row r="13" spans="1:16384" ht="24" customHeight="1">
      <c r="A13" s="180" t="s">
        <v>1587</v>
      </c>
      <c r="B13" s="181">
        <v>423</v>
      </c>
      <c r="C13" s="181"/>
      <c r="D13" s="181">
        <v>423</v>
      </c>
      <c r="E13" s="181"/>
    </row>
    <row r="14" spans="1:16384" ht="24" customHeight="1">
      <c r="A14" s="180" t="s">
        <v>1588</v>
      </c>
      <c r="B14" s="181">
        <v>356</v>
      </c>
      <c r="C14" s="181"/>
      <c r="D14" s="181">
        <v>356</v>
      </c>
      <c r="E14" s="181"/>
    </row>
    <row r="15" spans="1:16384" ht="24" customHeight="1">
      <c r="A15" s="180" t="s">
        <v>1589</v>
      </c>
      <c r="B15" s="181">
        <v>421</v>
      </c>
      <c r="C15" s="181"/>
      <c r="D15" s="181">
        <v>421</v>
      </c>
      <c r="E15" s="181"/>
    </row>
    <row r="16" spans="1:16384" ht="24" customHeight="1">
      <c r="A16" s="180" t="s">
        <v>1590</v>
      </c>
      <c r="B16" s="181">
        <v>346</v>
      </c>
      <c r="C16" s="181"/>
      <c r="D16" s="181">
        <v>346</v>
      </c>
      <c r="E16" s="181"/>
    </row>
    <row r="17" spans="1:5" ht="24" customHeight="1">
      <c r="A17" s="180" t="s">
        <v>1591</v>
      </c>
      <c r="B17" s="181">
        <v>424</v>
      </c>
      <c r="C17" s="181"/>
      <c r="D17" s="181">
        <v>424</v>
      </c>
      <c r="E17" s="181"/>
    </row>
    <row r="18" spans="1:5" ht="24" customHeight="1">
      <c r="A18" s="180" t="s">
        <v>1592</v>
      </c>
      <c r="B18" s="181">
        <v>324</v>
      </c>
      <c r="C18" s="181"/>
      <c r="D18" s="181">
        <v>324</v>
      </c>
      <c r="E18" s="181"/>
    </row>
    <row r="19" spans="1:5" ht="24" customHeight="1">
      <c r="A19" s="180" t="s">
        <v>1593</v>
      </c>
      <c r="B19" s="181">
        <v>333</v>
      </c>
      <c r="C19" s="181"/>
      <c r="D19" s="181">
        <v>333</v>
      </c>
      <c r="E19" s="181"/>
    </row>
    <row r="20" spans="1:5" ht="24" customHeight="1">
      <c r="A20" s="180" t="s">
        <v>1594</v>
      </c>
      <c r="B20" s="181">
        <v>328</v>
      </c>
      <c r="C20" s="181"/>
      <c r="D20" s="181">
        <v>328</v>
      </c>
      <c r="E20" s="181"/>
    </row>
    <row r="21" spans="1:5" ht="24" customHeight="1">
      <c r="A21" s="180" t="s">
        <v>1595</v>
      </c>
      <c r="B21" s="181">
        <v>240</v>
      </c>
      <c r="C21" s="181"/>
      <c r="D21" s="181">
        <v>240</v>
      </c>
      <c r="E21" s="181"/>
    </row>
    <row r="22" spans="1:5" ht="24" customHeight="1">
      <c r="A22" s="180" t="s">
        <v>1596</v>
      </c>
      <c r="B22" s="181">
        <v>285</v>
      </c>
      <c r="C22" s="181"/>
      <c r="D22" s="181">
        <v>285</v>
      </c>
      <c r="E22" s="181"/>
    </row>
    <row r="23" spans="1:5" ht="24" customHeight="1">
      <c r="A23" s="180" t="s">
        <v>451</v>
      </c>
      <c r="B23" s="181">
        <v>4903</v>
      </c>
      <c r="C23" s="181"/>
      <c r="D23" s="181">
        <v>4903</v>
      </c>
      <c r="E23" s="181"/>
    </row>
    <row r="24" spans="1:5" ht="24" customHeight="1">
      <c r="A24" s="179" t="s">
        <v>326</v>
      </c>
      <c r="B24" s="182">
        <f>SUM(B5:B23)</f>
        <v>11000</v>
      </c>
      <c r="C24" s="182"/>
      <c r="D24" s="182">
        <f>SUM(D5:D23)</f>
        <v>11000</v>
      </c>
      <c r="E24" s="182"/>
    </row>
    <row r="25" spans="1:5" ht="48.75" customHeight="1">
      <c r="A25" s="259"/>
      <c r="B25" s="259"/>
      <c r="C25" s="259"/>
      <c r="D25" s="259"/>
      <c r="E25" s="259"/>
    </row>
  </sheetData>
  <mergeCells count="2">
    <mergeCell ref="A2:E2"/>
    <mergeCell ref="A25:E25"/>
  </mergeCells>
  <phoneticPr fontId="37" type="noConversion"/>
  <printOptions horizontalCentered="1"/>
  <pageMargins left="0.51181102362204722" right="0.59055118110236227" top="0.74803149606299213" bottom="0.74803149606299213" header="0.31496062992125984" footer="0.31496062992125984"/>
  <pageSetup paperSize="9" firstPageNumber="2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J13" sqref="J13"/>
    </sheetView>
  </sheetViews>
  <sheetFormatPr defaultColWidth="8.625" defaultRowHeight="14.25"/>
  <cols>
    <col min="1" max="1" width="43.125" style="33" customWidth="1"/>
    <col min="2" max="2" width="13" style="33" customWidth="1"/>
    <col min="3" max="3" width="13.5" style="33" customWidth="1"/>
    <col min="4" max="4" width="16" style="33" customWidth="1"/>
    <col min="5" max="5" width="8.625" style="33"/>
    <col min="6" max="6" width="9.5" style="33" bestFit="1" customWidth="1"/>
    <col min="7" max="16384" width="8.625" style="33"/>
  </cols>
  <sheetData>
    <row r="1" spans="1:6" ht="22.35" customHeight="1">
      <c r="A1" s="35" t="s">
        <v>465</v>
      </c>
      <c r="B1" s="34"/>
      <c r="C1" s="34"/>
      <c r="D1" s="34"/>
    </row>
    <row r="2" spans="1:6" ht="20.25">
      <c r="A2" s="260" t="s">
        <v>1521</v>
      </c>
      <c r="B2" s="260"/>
      <c r="C2" s="260"/>
      <c r="D2" s="260"/>
    </row>
    <row r="3" spans="1:6">
      <c r="A3" s="261" t="s">
        <v>79</v>
      </c>
      <c r="B3" s="261"/>
      <c r="C3" s="261"/>
      <c r="D3" s="261"/>
    </row>
    <row r="4" spans="1:6" ht="48" customHeight="1">
      <c r="A4" s="67" t="s">
        <v>82</v>
      </c>
      <c r="B4" s="119" t="s">
        <v>257</v>
      </c>
      <c r="C4" s="120" t="s">
        <v>1550</v>
      </c>
      <c r="D4" s="220" t="s">
        <v>1551</v>
      </c>
    </row>
    <row r="5" spans="1:6" ht="24.6" customHeight="1">
      <c r="A5" s="68" t="s">
        <v>83</v>
      </c>
      <c r="B5" s="68">
        <f>B6+B7+B8</f>
        <v>1517</v>
      </c>
      <c r="C5" s="73">
        <f>C6+C7+C8</f>
        <v>1912</v>
      </c>
      <c r="D5" s="206">
        <f>B5/C5*100</f>
        <v>79.34</v>
      </c>
      <c r="F5" s="207"/>
    </row>
    <row r="6" spans="1:6" ht="32.450000000000003" customHeight="1">
      <c r="A6" s="69" t="s">
        <v>85</v>
      </c>
      <c r="B6" s="69">
        <v>17</v>
      </c>
      <c r="C6" s="70">
        <v>8</v>
      </c>
      <c r="D6" s="206">
        <f t="shared" ref="D6:D10" si="0">B6/C6*100</f>
        <v>212.5</v>
      </c>
      <c r="F6" s="207"/>
    </row>
    <row r="7" spans="1:6" ht="32.450000000000003" customHeight="1">
      <c r="A7" s="69" t="s">
        <v>86</v>
      </c>
      <c r="B7" s="69">
        <v>624</v>
      </c>
      <c r="C7" s="70">
        <v>845</v>
      </c>
      <c r="D7" s="206">
        <f t="shared" si="0"/>
        <v>73.849999999999994</v>
      </c>
      <c r="F7" s="207"/>
    </row>
    <row r="8" spans="1:6" ht="32.450000000000003" customHeight="1">
      <c r="A8" s="69" t="s">
        <v>254</v>
      </c>
      <c r="B8" s="69">
        <f>SUM(B9:B10)</f>
        <v>876</v>
      </c>
      <c r="C8" s="70">
        <f>SUM(C9:C10)</f>
        <v>1059</v>
      </c>
      <c r="D8" s="206">
        <f t="shared" si="0"/>
        <v>82.72</v>
      </c>
      <c r="F8" s="207"/>
    </row>
    <row r="9" spans="1:6" ht="32.450000000000003" customHeight="1">
      <c r="A9" s="71" t="s">
        <v>253</v>
      </c>
      <c r="B9" s="72">
        <v>675</v>
      </c>
      <c r="C9" s="70">
        <v>909</v>
      </c>
      <c r="D9" s="206">
        <f t="shared" si="0"/>
        <v>74.260000000000005</v>
      </c>
      <c r="F9" s="207"/>
    </row>
    <row r="10" spans="1:6" ht="32.450000000000003" customHeight="1">
      <c r="A10" s="71" t="s">
        <v>87</v>
      </c>
      <c r="B10" s="71">
        <v>201</v>
      </c>
      <c r="C10" s="205">
        <v>150</v>
      </c>
      <c r="D10" s="206">
        <f t="shared" si="0"/>
        <v>134</v>
      </c>
      <c r="F10" s="207"/>
    </row>
    <row r="12" spans="1:6" ht="15.6" customHeight="1">
      <c r="A12" s="152" t="s">
        <v>262</v>
      </c>
    </row>
    <row r="13" spans="1:6" ht="100.5" customHeight="1">
      <c r="A13" s="262" t="s">
        <v>443</v>
      </c>
      <c r="B13" s="262"/>
      <c r="C13" s="262"/>
      <c r="D13" s="262"/>
    </row>
    <row r="14" spans="1:6" ht="81.599999999999994" customHeight="1">
      <c r="A14" s="263" t="s">
        <v>1667</v>
      </c>
      <c r="B14" s="263"/>
      <c r="C14" s="263"/>
      <c r="D14" s="263"/>
    </row>
    <row r="15" spans="1:6">
      <c r="A15" s="131"/>
      <c r="B15" s="131"/>
      <c r="C15" s="131"/>
      <c r="D15" s="131"/>
    </row>
    <row r="16" spans="1:6">
      <c r="A16" s="132"/>
      <c r="B16" s="132"/>
      <c r="C16" s="132"/>
      <c r="D16" s="132"/>
    </row>
    <row r="17" spans="1:4">
      <c r="A17" s="132"/>
      <c r="B17" s="132"/>
      <c r="C17" s="132"/>
      <c r="D17" s="132"/>
    </row>
  </sheetData>
  <mergeCells count="4">
    <mergeCell ref="A2:D2"/>
    <mergeCell ref="A3:D3"/>
    <mergeCell ref="A13:D13"/>
    <mergeCell ref="A14:D1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F28"/>
  <sheetViews>
    <sheetView workbookViewId="0">
      <selection activeCell="C4" sqref="C4:D4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9" t="s">
        <v>464</v>
      </c>
    </row>
    <row r="2" spans="1:6" ht="27" customHeight="1">
      <c r="A2" s="264" t="s">
        <v>1544</v>
      </c>
      <c r="B2" s="264"/>
      <c r="C2" s="264"/>
      <c r="D2" s="264"/>
    </row>
    <row r="3" spans="1:6">
      <c r="A3" s="36"/>
      <c r="B3" s="37"/>
      <c r="C3" s="37"/>
      <c r="D3" s="38" t="s">
        <v>88</v>
      </c>
    </row>
    <row r="4" spans="1:6" ht="46.15" customHeight="1">
      <c r="A4" s="76" t="s">
        <v>138</v>
      </c>
      <c r="B4" s="119" t="s">
        <v>33</v>
      </c>
      <c r="C4" s="120" t="s">
        <v>1550</v>
      </c>
      <c r="D4" s="220" t="s">
        <v>1551</v>
      </c>
    </row>
    <row r="5" spans="1:6" ht="18.75" customHeight="1">
      <c r="A5" s="153" t="s">
        <v>374</v>
      </c>
      <c r="B5" s="119">
        <f>B6</f>
        <v>76320</v>
      </c>
      <c r="C5" s="119">
        <f>C6</f>
        <v>58300</v>
      </c>
      <c r="D5" s="189">
        <f>B5/C5*100</f>
        <v>130.91</v>
      </c>
    </row>
    <row r="6" spans="1:6" ht="18.75" customHeight="1">
      <c r="A6" s="78" t="s">
        <v>380</v>
      </c>
      <c r="B6" s="119">
        <f>SUM(B7:B19)</f>
        <v>76320</v>
      </c>
      <c r="C6" s="119">
        <f>SUM(C7:C19)</f>
        <v>58300</v>
      </c>
      <c r="D6" s="189">
        <f t="shared" ref="D6:D28" si="0">B6/C6*100</f>
        <v>130.91</v>
      </c>
    </row>
    <row r="7" spans="1:6" ht="17.45" customHeight="1">
      <c r="A7" s="136" t="s">
        <v>381</v>
      </c>
      <c r="B7" s="74"/>
      <c r="C7" s="74"/>
      <c r="D7" s="189"/>
    </row>
    <row r="8" spans="1:6" ht="17.45" customHeight="1">
      <c r="A8" s="136" t="s">
        <v>382</v>
      </c>
      <c r="B8" s="74"/>
      <c r="C8" s="74"/>
      <c r="D8" s="189"/>
    </row>
    <row r="9" spans="1:6" ht="17.45" customHeight="1">
      <c r="A9" s="136" t="s">
        <v>383</v>
      </c>
      <c r="B9" s="74">
        <v>1500</v>
      </c>
      <c r="C9" s="74">
        <v>1500</v>
      </c>
      <c r="D9" s="189">
        <f t="shared" si="0"/>
        <v>100</v>
      </c>
      <c r="F9" s="59"/>
    </row>
    <row r="10" spans="1:6" ht="17.45" customHeight="1">
      <c r="A10" s="136" t="s">
        <v>384</v>
      </c>
      <c r="B10" s="75">
        <v>50</v>
      </c>
      <c r="C10" s="75">
        <v>50</v>
      </c>
      <c r="D10" s="189">
        <f t="shared" si="0"/>
        <v>100</v>
      </c>
    </row>
    <row r="11" spans="1:6" ht="17.45" customHeight="1">
      <c r="A11" s="136" t="s">
        <v>385</v>
      </c>
      <c r="B11" s="75">
        <v>74000</v>
      </c>
      <c r="C11" s="75">
        <v>55000</v>
      </c>
      <c r="D11" s="189">
        <f t="shared" si="0"/>
        <v>134.55000000000001</v>
      </c>
    </row>
    <row r="12" spans="1:6" ht="17.45" customHeight="1">
      <c r="A12" s="136" t="s">
        <v>386</v>
      </c>
      <c r="B12" s="75"/>
      <c r="C12" s="75"/>
      <c r="D12" s="189"/>
    </row>
    <row r="13" spans="1:6" ht="17.45" customHeight="1">
      <c r="A13" s="136" t="s">
        <v>387</v>
      </c>
      <c r="B13" s="75">
        <v>250</v>
      </c>
      <c r="C13" s="75">
        <v>250</v>
      </c>
      <c r="D13" s="189">
        <f t="shared" si="0"/>
        <v>100</v>
      </c>
    </row>
    <row r="14" spans="1:6" ht="17.45" customHeight="1">
      <c r="A14" s="136" t="s">
        <v>388</v>
      </c>
      <c r="B14" s="75">
        <v>400</v>
      </c>
      <c r="C14" s="75">
        <v>400</v>
      </c>
      <c r="D14" s="189">
        <f t="shared" si="0"/>
        <v>100</v>
      </c>
    </row>
    <row r="15" spans="1:6" ht="17.45" customHeight="1">
      <c r="A15" s="136" t="s">
        <v>389</v>
      </c>
      <c r="B15" s="75"/>
      <c r="C15" s="75"/>
      <c r="D15" s="189"/>
    </row>
    <row r="16" spans="1:6" ht="17.45" customHeight="1">
      <c r="A16" s="136" t="s">
        <v>390</v>
      </c>
      <c r="B16" s="75"/>
      <c r="C16" s="75"/>
      <c r="D16" s="189"/>
    </row>
    <row r="17" spans="1:4" ht="17.45" customHeight="1">
      <c r="A17" s="136" t="s">
        <v>391</v>
      </c>
      <c r="B17" s="75"/>
      <c r="C17" s="75"/>
      <c r="D17" s="189"/>
    </row>
    <row r="18" spans="1:4" ht="17.45" customHeight="1">
      <c r="A18" s="136" t="s">
        <v>392</v>
      </c>
      <c r="B18" s="75"/>
      <c r="C18" s="75"/>
      <c r="D18" s="189"/>
    </row>
    <row r="19" spans="1:4" ht="17.45" customHeight="1">
      <c r="A19" s="136" t="s">
        <v>393</v>
      </c>
      <c r="B19" s="75">
        <v>120</v>
      </c>
      <c r="C19" s="75">
        <v>1100</v>
      </c>
      <c r="D19" s="189">
        <f t="shared" si="0"/>
        <v>10.91</v>
      </c>
    </row>
    <row r="20" spans="1:4" ht="17.45" customHeight="1">
      <c r="A20" s="76" t="s">
        <v>432</v>
      </c>
      <c r="B20" s="75">
        <f>SUM(B5)</f>
        <v>76320</v>
      </c>
      <c r="C20" s="75">
        <f>SUM(C5)</f>
        <v>58300</v>
      </c>
      <c r="D20" s="189">
        <f t="shared" si="0"/>
        <v>130.91</v>
      </c>
    </row>
    <row r="21" spans="1:4" ht="17.45" customHeight="1">
      <c r="A21" s="77" t="s">
        <v>89</v>
      </c>
      <c r="B21" s="75"/>
      <c r="C21" s="75"/>
      <c r="D21" s="189"/>
    </row>
    <row r="22" spans="1:4" ht="17.45" customHeight="1">
      <c r="A22" s="77" t="s">
        <v>90</v>
      </c>
      <c r="B22" s="75">
        <f>SUM(B23:B27)</f>
        <v>5777</v>
      </c>
      <c r="C22" s="75"/>
      <c r="D22" s="189"/>
    </row>
    <row r="23" spans="1:4" ht="17.45" customHeight="1">
      <c r="A23" s="78" t="s">
        <v>375</v>
      </c>
      <c r="B23" s="75">
        <v>200</v>
      </c>
      <c r="C23" s="75"/>
      <c r="D23" s="189"/>
    </row>
    <row r="24" spans="1:4" ht="17.45" customHeight="1">
      <c r="A24" s="78" t="s">
        <v>376</v>
      </c>
      <c r="B24" s="75"/>
      <c r="C24" s="75"/>
      <c r="D24" s="189"/>
    </row>
    <row r="25" spans="1:4" ht="17.45" customHeight="1">
      <c r="A25" s="78" t="s">
        <v>377</v>
      </c>
      <c r="B25" s="75">
        <v>5577</v>
      </c>
      <c r="C25" s="75"/>
      <c r="D25" s="189"/>
    </row>
    <row r="26" spans="1:4" ht="17.45" customHeight="1">
      <c r="A26" s="75" t="s">
        <v>378</v>
      </c>
      <c r="B26" s="75"/>
      <c r="C26" s="75"/>
      <c r="D26" s="189"/>
    </row>
    <row r="27" spans="1:4" ht="17.45" customHeight="1">
      <c r="A27" s="75" t="s">
        <v>379</v>
      </c>
      <c r="B27" s="75"/>
      <c r="C27" s="75"/>
      <c r="D27" s="189"/>
    </row>
    <row r="28" spans="1:4" ht="17.45" customHeight="1">
      <c r="A28" s="76" t="s">
        <v>7</v>
      </c>
      <c r="B28" s="75">
        <f>B20+B22</f>
        <v>82097</v>
      </c>
      <c r="C28" s="75">
        <v>58300</v>
      </c>
      <c r="D28" s="189">
        <f t="shared" si="0"/>
        <v>140.82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F28"/>
  <sheetViews>
    <sheetView workbookViewId="0">
      <selection activeCell="B23" sqref="B23"/>
    </sheetView>
  </sheetViews>
  <sheetFormatPr defaultRowHeight="14.25"/>
  <cols>
    <col min="1" max="1" width="34.5" customWidth="1"/>
    <col min="2" max="3" width="14" customWidth="1"/>
    <col min="4" max="4" width="19.125" customWidth="1"/>
  </cols>
  <sheetData>
    <row r="1" spans="1:6">
      <c r="A1" s="19" t="s">
        <v>463</v>
      </c>
    </row>
    <row r="2" spans="1:6" ht="20.25">
      <c r="A2" s="264" t="s">
        <v>1545</v>
      </c>
      <c r="B2" s="264"/>
      <c r="C2" s="264"/>
      <c r="D2" s="264"/>
    </row>
    <row r="3" spans="1:6">
      <c r="A3" s="46"/>
      <c r="B3" s="47"/>
      <c r="C3" s="47"/>
      <c r="D3" s="127" t="s">
        <v>88</v>
      </c>
    </row>
    <row r="4" spans="1:6" ht="45.6" customHeight="1">
      <c r="A4" s="129" t="s">
        <v>138</v>
      </c>
      <c r="B4" s="129" t="s">
        <v>204</v>
      </c>
      <c r="C4" s="120" t="s">
        <v>1550</v>
      </c>
      <c r="D4" s="220" t="s">
        <v>1551</v>
      </c>
    </row>
    <row r="5" spans="1:6" ht="19.899999999999999" customHeight="1">
      <c r="A5" s="75" t="s">
        <v>91</v>
      </c>
      <c r="B5" s="75"/>
      <c r="C5" s="75"/>
      <c r="D5" s="75"/>
    </row>
    <row r="6" spans="1:6" ht="19.899999999999999" customHeight="1">
      <c r="A6" s="75" t="s">
        <v>92</v>
      </c>
      <c r="B6" s="75">
        <v>107.3</v>
      </c>
      <c r="C6" s="75"/>
      <c r="D6" s="208"/>
    </row>
    <row r="7" spans="1:6" ht="19.899999999999999" customHeight="1">
      <c r="A7" s="75" t="s">
        <v>93</v>
      </c>
      <c r="B7" s="75"/>
      <c r="C7" s="75"/>
      <c r="D7" s="208"/>
    </row>
    <row r="8" spans="1:6" ht="19.899999999999999" customHeight="1">
      <c r="A8" s="75" t="s">
        <v>94</v>
      </c>
      <c r="B8" s="75">
        <v>32860</v>
      </c>
      <c r="C8" s="75">
        <v>26850</v>
      </c>
      <c r="D8" s="208">
        <f t="shared" ref="D8:D24" si="0">B8/C8*100</f>
        <v>122.38</v>
      </c>
    </row>
    <row r="9" spans="1:6" ht="19.899999999999999" customHeight="1">
      <c r="A9" s="75" t="s">
        <v>95</v>
      </c>
      <c r="B9" s="75"/>
      <c r="C9" s="75"/>
      <c r="D9" s="208"/>
      <c r="F9" s="59"/>
    </row>
    <row r="10" spans="1:6" ht="19.899999999999999" customHeight="1">
      <c r="A10" s="75" t="s">
        <v>96</v>
      </c>
      <c r="B10" s="75"/>
      <c r="C10" s="75"/>
      <c r="D10" s="208"/>
    </row>
    <row r="11" spans="1:6" ht="19.899999999999999" customHeight="1">
      <c r="A11" s="75" t="s">
        <v>97</v>
      </c>
      <c r="B11" s="75">
        <v>120</v>
      </c>
      <c r="C11" s="75">
        <v>200</v>
      </c>
      <c r="D11" s="208">
        <f t="shared" si="0"/>
        <v>60</v>
      </c>
    </row>
    <row r="12" spans="1:6" ht="19.899999999999999" customHeight="1">
      <c r="A12" s="75" t="s">
        <v>98</v>
      </c>
      <c r="B12" s="75"/>
      <c r="C12" s="75"/>
      <c r="D12" s="208"/>
    </row>
    <row r="13" spans="1:6" ht="19.899999999999999" customHeight="1">
      <c r="A13" s="75" t="s">
        <v>99</v>
      </c>
      <c r="B13" s="75">
        <v>342.7</v>
      </c>
      <c r="C13" s="75">
        <v>250</v>
      </c>
      <c r="D13" s="208">
        <f t="shared" si="0"/>
        <v>137.08000000000001</v>
      </c>
    </row>
    <row r="14" spans="1:6" ht="19.899999999999999" customHeight="1">
      <c r="A14" s="75" t="s">
        <v>100</v>
      </c>
      <c r="B14" s="75"/>
      <c r="C14" s="75"/>
      <c r="D14" s="208"/>
    </row>
    <row r="15" spans="1:6" ht="19.899999999999999" customHeight="1">
      <c r="A15" s="75" t="s">
        <v>101</v>
      </c>
      <c r="B15" s="75"/>
      <c r="C15" s="75"/>
      <c r="D15" s="208"/>
    </row>
    <row r="16" spans="1:6" ht="19.899999999999999" customHeight="1">
      <c r="A16" s="76" t="s">
        <v>433</v>
      </c>
      <c r="B16" s="75">
        <f>SUM(B5:B15)</f>
        <v>33430</v>
      </c>
      <c r="C16" s="75">
        <f>SUM(C5:C15)</f>
        <v>27300</v>
      </c>
      <c r="D16" s="208">
        <f t="shared" si="0"/>
        <v>122.45</v>
      </c>
    </row>
    <row r="17" spans="1:4" ht="19.899999999999999" customHeight="1">
      <c r="A17" s="77" t="s">
        <v>64</v>
      </c>
      <c r="B17" s="75"/>
      <c r="C17" s="75"/>
      <c r="D17" s="208"/>
    </row>
    <row r="18" spans="1:4" ht="19.899999999999999" customHeight="1">
      <c r="A18" s="77" t="s">
        <v>9</v>
      </c>
      <c r="B18" s="75">
        <f>SUM(B19:B23)</f>
        <v>48667</v>
      </c>
      <c r="C18" s="75">
        <v>31000</v>
      </c>
      <c r="D18" s="208">
        <f t="shared" si="0"/>
        <v>156.99</v>
      </c>
    </row>
    <row r="19" spans="1:4" ht="19.899999999999999" customHeight="1">
      <c r="A19" s="108" t="s">
        <v>213</v>
      </c>
      <c r="B19" s="75"/>
      <c r="C19" s="75"/>
      <c r="D19" s="208"/>
    </row>
    <row r="20" spans="1:4" ht="19.899999999999999" customHeight="1">
      <c r="A20" s="108" t="s">
        <v>215</v>
      </c>
      <c r="B20" s="75">
        <v>590</v>
      </c>
      <c r="C20" s="75"/>
      <c r="D20" s="208"/>
    </row>
    <row r="21" spans="1:4" ht="19.899999999999999" customHeight="1">
      <c r="A21" s="108" t="s">
        <v>208</v>
      </c>
      <c r="B21" s="75">
        <v>42500</v>
      </c>
      <c r="C21" s="75">
        <v>31000</v>
      </c>
      <c r="D21" s="208">
        <f t="shared" si="0"/>
        <v>137.1</v>
      </c>
    </row>
    <row r="22" spans="1:4" ht="19.899999999999999" customHeight="1">
      <c r="A22" s="108" t="s">
        <v>206</v>
      </c>
      <c r="B22" s="75"/>
      <c r="C22" s="75"/>
      <c r="D22" s="208"/>
    </row>
    <row r="23" spans="1:4" ht="19.899999999999999" customHeight="1">
      <c r="A23" s="108" t="s">
        <v>210</v>
      </c>
      <c r="B23" s="110">
        <v>5577</v>
      </c>
      <c r="C23" s="110"/>
      <c r="D23" s="208"/>
    </row>
    <row r="24" spans="1:4" ht="19.899999999999999" customHeight="1">
      <c r="A24" s="76" t="s">
        <v>8</v>
      </c>
      <c r="B24" s="75">
        <f>B16+B18</f>
        <v>82097</v>
      </c>
      <c r="C24" s="75">
        <f>C16+C18</f>
        <v>58300</v>
      </c>
      <c r="D24" s="208">
        <f t="shared" si="0"/>
        <v>140.82</v>
      </c>
    </row>
    <row r="25" spans="1:4">
      <c r="D25" s="187"/>
    </row>
    <row r="26" spans="1:4">
      <c r="D26" s="187"/>
    </row>
    <row r="27" spans="1:4">
      <c r="D27" s="187"/>
    </row>
    <row r="28" spans="1:4">
      <c r="D28" s="187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C4" sqref="C4:D4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9" t="s">
        <v>462</v>
      </c>
    </row>
    <row r="2" spans="1:6" ht="27" customHeight="1">
      <c r="A2" s="264" t="s">
        <v>1522</v>
      </c>
      <c r="B2" s="264"/>
      <c r="C2" s="264"/>
      <c r="D2" s="264"/>
    </row>
    <row r="3" spans="1:6">
      <c r="A3" s="51"/>
      <c r="B3" s="52"/>
      <c r="C3" s="52"/>
      <c r="D3" s="53" t="s">
        <v>88</v>
      </c>
    </row>
    <row r="4" spans="1:6" ht="46.15" customHeight="1">
      <c r="A4" s="76" t="s">
        <v>138</v>
      </c>
      <c r="B4" s="119" t="s">
        <v>33</v>
      </c>
      <c r="C4" s="120" t="s">
        <v>1550</v>
      </c>
      <c r="D4" s="220" t="s">
        <v>1551</v>
      </c>
    </row>
    <row r="5" spans="1:6" ht="18.75" customHeight="1">
      <c r="A5" s="153" t="s">
        <v>374</v>
      </c>
      <c r="B5" s="119">
        <f>B6</f>
        <v>76320</v>
      </c>
      <c r="C5" s="119">
        <f>C6</f>
        <v>58300</v>
      </c>
      <c r="D5" s="189">
        <f>B5/C5*100</f>
        <v>130.91</v>
      </c>
    </row>
    <row r="6" spans="1:6" ht="18.75" customHeight="1">
      <c r="A6" s="78" t="s">
        <v>380</v>
      </c>
      <c r="B6" s="119">
        <f>SUM(B7:B19)</f>
        <v>76320</v>
      </c>
      <c r="C6" s="119">
        <f>SUM(C7:C19)</f>
        <v>58300</v>
      </c>
      <c r="D6" s="189">
        <f t="shared" ref="D6:D28" si="0">B6/C6*100</f>
        <v>130.91</v>
      </c>
    </row>
    <row r="7" spans="1:6" ht="17.45" customHeight="1">
      <c r="A7" s="136" t="s">
        <v>381</v>
      </c>
      <c r="B7" s="74"/>
      <c r="C7" s="74"/>
      <c r="D7" s="189"/>
    </row>
    <row r="8" spans="1:6" ht="17.45" customHeight="1">
      <c r="A8" s="136" t="s">
        <v>382</v>
      </c>
      <c r="B8" s="74"/>
      <c r="C8" s="74"/>
      <c r="D8" s="189"/>
    </row>
    <row r="9" spans="1:6" ht="17.45" customHeight="1">
      <c r="A9" s="136" t="s">
        <v>383</v>
      </c>
      <c r="B9" s="74">
        <v>1500</v>
      </c>
      <c r="C9" s="74">
        <v>1500</v>
      </c>
      <c r="D9" s="189">
        <f t="shared" si="0"/>
        <v>100</v>
      </c>
      <c r="F9" s="59"/>
    </row>
    <row r="10" spans="1:6" ht="17.45" customHeight="1">
      <c r="A10" s="136" t="s">
        <v>384</v>
      </c>
      <c r="B10" s="75">
        <v>50</v>
      </c>
      <c r="C10" s="75">
        <v>50</v>
      </c>
      <c r="D10" s="189">
        <f t="shared" si="0"/>
        <v>100</v>
      </c>
    </row>
    <row r="11" spans="1:6" ht="17.45" customHeight="1">
      <c r="A11" s="136" t="s">
        <v>385</v>
      </c>
      <c r="B11" s="75">
        <v>74000</v>
      </c>
      <c r="C11" s="75">
        <v>55000</v>
      </c>
      <c r="D11" s="189">
        <f t="shared" si="0"/>
        <v>134.55000000000001</v>
      </c>
    </row>
    <row r="12" spans="1:6" ht="17.45" customHeight="1">
      <c r="A12" s="136" t="s">
        <v>386</v>
      </c>
      <c r="B12" s="75"/>
      <c r="C12" s="75"/>
      <c r="D12" s="189"/>
    </row>
    <row r="13" spans="1:6" ht="17.45" customHeight="1">
      <c r="A13" s="136" t="s">
        <v>387</v>
      </c>
      <c r="B13" s="75">
        <v>250</v>
      </c>
      <c r="C13" s="75">
        <v>250</v>
      </c>
      <c r="D13" s="189">
        <f t="shared" si="0"/>
        <v>100</v>
      </c>
    </row>
    <row r="14" spans="1:6" ht="17.45" customHeight="1">
      <c r="A14" s="136" t="s">
        <v>388</v>
      </c>
      <c r="B14" s="75">
        <v>400</v>
      </c>
      <c r="C14" s="75">
        <v>400</v>
      </c>
      <c r="D14" s="189">
        <f t="shared" si="0"/>
        <v>100</v>
      </c>
    </row>
    <row r="15" spans="1:6" ht="17.45" customHeight="1">
      <c r="A15" s="136" t="s">
        <v>389</v>
      </c>
      <c r="B15" s="75"/>
      <c r="C15" s="75"/>
      <c r="D15" s="189"/>
    </row>
    <row r="16" spans="1:6" ht="17.45" customHeight="1">
      <c r="A16" s="136" t="s">
        <v>390</v>
      </c>
      <c r="B16" s="75"/>
      <c r="C16" s="75"/>
      <c r="D16" s="189"/>
    </row>
    <row r="17" spans="1:4" ht="17.45" customHeight="1">
      <c r="A17" s="136" t="s">
        <v>391</v>
      </c>
      <c r="B17" s="75"/>
      <c r="C17" s="75"/>
      <c r="D17" s="189"/>
    </row>
    <row r="18" spans="1:4" ht="17.45" customHeight="1">
      <c r="A18" s="136" t="s">
        <v>392</v>
      </c>
      <c r="B18" s="75"/>
      <c r="C18" s="75"/>
      <c r="D18" s="189"/>
    </row>
    <row r="19" spans="1:4" ht="17.45" customHeight="1">
      <c r="A19" s="136" t="s">
        <v>393</v>
      </c>
      <c r="B19" s="75">
        <v>120</v>
      </c>
      <c r="C19" s="75">
        <v>1100</v>
      </c>
      <c r="D19" s="189">
        <f t="shared" si="0"/>
        <v>10.91</v>
      </c>
    </row>
    <row r="20" spans="1:4" ht="17.45" customHeight="1">
      <c r="A20" s="76" t="s">
        <v>432</v>
      </c>
      <c r="B20" s="75">
        <f>SUM(B5)</f>
        <v>76320</v>
      </c>
      <c r="C20" s="75">
        <f>SUM(C5)</f>
        <v>58300</v>
      </c>
      <c r="D20" s="189">
        <f t="shared" si="0"/>
        <v>130.91</v>
      </c>
    </row>
    <row r="21" spans="1:4" ht="17.45" customHeight="1">
      <c r="A21" s="77" t="s">
        <v>89</v>
      </c>
      <c r="B21" s="75"/>
      <c r="C21" s="75"/>
      <c r="D21" s="189"/>
    </row>
    <row r="22" spans="1:4" ht="17.45" customHeight="1">
      <c r="A22" s="77" t="s">
        <v>90</v>
      </c>
      <c r="B22" s="75">
        <f>SUM(B23:B27)</f>
        <v>5777</v>
      </c>
      <c r="C22" s="75"/>
      <c r="D22" s="189"/>
    </row>
    <row r="23" spans="1:4" ht="17.45" customHeight="1">
      <c r="A23" s="78" t="s">
        <v>375</v>
      </c>
      <c r="B23" s="75">
        <v>200</v>
      </c>
      <c r="C23" s="75"/>
      <c r="D23" s="189"/>
    </row>
    <row r="24" spans="1:4" ht="17.45" customHeight="1">
      <c r="A24" s="78" t="s">
        <v>376</v>
      </c>
      <c r="B24" s="75"/>
      <c r="C24" s="75"/>
      <c r="D24" s="189"/>
    </row>
    <row r="25" spans="1:4" ht="17.45" customHeight="1">
      <c r="A25" s="78" t="s">
        <v>377</v>
      </c>
      <c r="B25" s="75">
        <v>5577</v>
      </c>
      <c r="C25" s="75"/>
      <c r="D25" s="189"/>
    </row>
    <row r="26" spans="1:4" ht="17.45" customHeight="1">
      <c r="A26" s="75" t="s">
        <v>378</v>
      </c>
      <c r="B26" s="75"/>
      <c r="C26" s="75"/>
      <c r="D26" s="189"/>
    </row>
    <row r="27" spans="1:4" ht="17.45" customHeight="1">
      <c r="A27" s="75" t="s">
        <v>379</v>
      </c>
      <c r="B27" s="75"/>
      <c r="C27" s="75"/>
      <c r="D27" s="189"/>
    </row>
    <row r="28" spans="1:4" ht="17.45" customHeight="1">
      <c r="A28" s="76" t="s">
        <v>7</v>
      </c>
      <c r="B28" s="75">
        <f>B20+B22</f>
        <v>82097</v>
      </c>
      <c r="C28" s="75">
        <v>58300</v>
      </c>
      <c r="D28" s="189">
        <f t="shared" si="0"/>
        <v>140.82</v>
      </c>
    </row>
  </sheetData>
  <mergeCells count="1">
    <mergeCell ref="A2:D2"/>
  </mergeCells>
  <phoneticPr fontId="101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workbookViewId="0">
      <selection activeCell="C4" sqref="C4:D4"/>
    </sheetView>
  </sheetViews>
  <sheetFormatPr defaultRowHeight="14.25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spans="1:4" ht="19.149999999999999" customHeight="1">
      <c r="A1" s="19" t="s">
        <v>461</v>
      </c>
    </row>
    <row r="2" spans="1:4" ht="23.45" customHeight="1">
      <c r="A2" s="264" t="s">
        <v>1538</v>
      </c>
      <c r="B2" s="264"/>
      <c r="C2" s="264"/>
      <c r="D2" s="264"/>
    </row>
    <row r="3" spans="1:4" ht="17.45" customHeight="1">
      <c r="A3" s="46"/>
      <c r="B3" s="52"/>
      <c r="C3" s="52"/>
      <c r="D3" s="113" t="s">
        <v>88</v>
      </c>
    </row>
    <row r="4" spans="1:4" ht="27">
      <c r="A4" s="76" t="s">
        <v>138</v>
      </c>
      <c r="B4" s="128" t="s">
        <v>204</v>
      </c>
      <c r="C4" s="120" t="s">
        <v>1550</v>
      </c>
      <c r="D4" s="220" t="s">
        <v>1551</v>
      </c>
    </row>
    <row r="5" spans="1:4" ht="19.149999999999999" customHeight="1">
      <c r="A5" s="75" t="s">
        <v>91</v>
      </c>
      <c r="B5" s="75"/>
      <c r="C5" s="75"/>
      <c r="D5" s="75"/>
    </row>
    <row r="6" spans="1:4" ht="19.149999999999999" customHeight="1">
      <c r="A6" s="21" t="s">
        <v>81</v>
      </c>
      <c r="B6" s="75"/>
      <c r="C6" s="75"/>
      <c r="D6" s="75"/>
    </row>
    <row r="7" spans="1:4" ht="19.149999999999999" customHeight="1">
      <c r="A7" s="75" t="s">
        <v>92</v>
      </c>
      <c r="B7" s="75">
        <v>107.3</v>
      </c>
      <c r="C7" s="75"/>
      <c r="D7" s="75"/>
    </row>
    <row r="8" spans="1:4" ht="19.149999999999999" customHeight="1">
      <c r="A8" s="75" t="s">
        <v>1541</v>
      </c>
      <c r="B8" s="75">
        <v>107.3</v>
      </c>
      <c r="C8" s="75"/>
      <c r="D8" s="75"/>
    </row>
    <row r="9" spans="1:4" ht="19.149999999999999" customHeight="1">
      <c r="A9" s="21" t="s">
        <v>1540</v>
      </c>
      <c r="B9" s="75">
        <v>107.3</v>
      </c>
      <c r="C9" s="75"/>
      <c r="D9" s="75"/>
    </row>
    <row r="10" spans="1:4" ht="19.149999999999999" customHeight="1">
      <c r="A10" s="75" t="s">
        <v>93</v>
      </c>
      <c r="B10" s="75"/>
      <c r="C10" s="75"/>
      <c r="D10" s="75"/>
    </row>
    <row r="11" spans="1:4" ht="19.149999999999999" customHeight="1">
      <c r="A11" s="21" t="s">
        <v>81</v>
      </c>
      <c r="B11" s="75"/>
      <c r="C11" s="75"/>
      <c r="D11" s="75"/>
    </row>
    <row r="12" spans="1:4" ht="19.149999999999999" customHeight="1">
      <c r="A12" s="75" t="s">
        <v>94</v>
      </c>
      <c r="B12" s="75">
        <f>B13+B19</f>
        <v>32860</v>
      </c>
      <c r="C12" s="75">
        <v>26850</v>
      </c>
      <c r="D12" s="208">
        <f t="shared" ref="D12:D48" si="0">B12/C12*100</f>
        <v>122.38</v>
      </c>
    </row>
    <row r="13" spans="1:4" ht="19.149999999999999" customHeight="1">
      <c r="A13" s="213" t="s">
        <v>1523</v>
      </c>
      <c r="B13" s="75">
        <v>32460</v>
      </c>
      <c r="C13" s="75">
        <v>24000</v>
      </c>
      <c r="D13" s="208">
        <f t="shared" si="0"/>
        <v>135.25</v>
      </c>
    </row>
    <row r="14" spans="1:4" ht="19.149999999999999" customHeight="1">
      <c r="A14" s="214" t="s">
        <v>1524</v>
      </c>
      <c r="B14" s="75">
        <v>32460</v>
      </c>
      <c r="C14" s="75">
        <v>24000</v>
      </c>
      <c r="D14" s="208">
        <f t="shared" si="0"/>
        <v>135.25</v>
      </c>
    </row>
    <row r="15" spans="1:4" ht="19.149999999999999" customHeight="1">
      <c r="A15" s="215" t="s">
        <v>1525</v>
      </c>
      <c r="B15" s="75"/>
      <c r="C15" s="75">
        <v>900</v>
      </c>
      <c r="D15" s="208">
        <f t="shared" si="0"/>
        <v>0</v>
      </c>
    </row>
    <row r="16" spans="1:4" ht="19.149999999999999" customHeight="1">
      <c r="A16" s="216" t="s">
        <v>1526</v>
      </c>
      <c r="B16" s="75"/>
      <c r="C16" s="75">
        <v>900</v>
      </c>
      <c r="D16" s="208">
        <f t="shared" si="0"/>
        <v>0</v>
      </c>
    </row>
    <row r="17" spans="1:4" ht="19.149999999999999" customHeight="1">
      <c r="A17" s="217" t="s">
        <v>1527</v>
      </c>
      <c r="B17" s="75"/>
      <c r="C17" s="75">
        <v>1550</v>
      </c>
      <c r="D17" s="208">
        <f t="shared" si="0"/>
        <v>0</v>
      </c>
    </row>
    <row r="18" spans="1:4" ht="19.149999999999999" customHeight="1">
      <c r="A18" s="217" t="s">
        <v>1528</v>
      </c>
      <c r="B18" s="75"/>
      <c r="C18" s="75">
        <v>1550</v>
      </c>
      <c r="D18" s="208">
        <f t="shared" si="0"/>
        <v>0</v>
      </c>
    </row>
    <row r="19" spans="1:4" ht="19.149999999999999" customHeight="1">
      <c r="A19" s="217" t="s">
        <v>1529</v>
      </c>
      <c r="B19" s="75">
        <v>400</v>
      </c>
      <c r="C19" s="75">
        <v>400</v>
      </c>
      <c r="D19" s="208">
        <f t="shared" si="0"/>
        <v>100</v>
      </c>
    </row>
    <row r="20" spans="1:4" ht="19.149999999999999" customHeight="1">
      <c r="A20" s="216" t="s">
        <v>1530</v>
      </c>
      <c r="B20" s="75">
        <v>400</v>
      </c>
      <c r="C20" s="75">
        <v>400</v>
      </c>
      <c r="D20" s="208">
        <f t="shared" si="0"/>
        <v>100</v>
      </c>
    </row>
    <row r="21" spans="1:4" ht="19.149999999999999" customHeight="1">
      <c r="A21" s="75" t="s">
        <v>96</v>
      </c>
      <c r="B21" s="75"/>
      <c r="C21" s="75"/>
      <c r="D21" s="208"/>
    </row>
    <row r="22" spans="1:4" ht="19.149999999999999" customHeight="1">
      <c r="A22" s="21" t="s">
        <v>81</v>
      </c>
      <c r="B22" s="75"/>
      <c r="C22" s="75"/>
      <c r="D22" s="208"/>
    </row>
    <row r="23" spans="1:4" ht="19.149999999999999" customHeight="1">
      <c r="A23" s="75" t="s">
        <v>97</v>
      </c>
      <c r="B23" s="75">
        <v>120</v>
      </c>
      <c r="C23" s="75">
        <v>200</v>
      </c>
      <c r="D23" s="208">
        <f t="shared" si="0"/>
        <v>60</v>
      </c>
    </row>
    <row r="24" spans="1:4" ht="19.149999999999999" customHeight="1">
      <c r="A24" s="75" t="s">
        <v>1531</v>
      </c>
      <c r="B24" s="75">
        <v>120</v>
      </c>
      <c r="C24" s="75">
        <v>200</v>
      </c>
      <c r="D24" s="208">
        <f t="shared" si="0"/>
        <v>60</v>
      </c>
    </row>
    <row r="25" spans="1:4" ht="19.149999999999999" customHeight="1">
      <c r="A25" s="214" t="s">
        <v>1532</v>
      </c>
      <c r="B25" s="75">
        <v>120</v>
      </c>
      <c r="C25" s="75">
        <v>200</v>
      </c>
      <c r="D25" s="208">
        <f t="shared" si="0"/>
        <v>60</v>
      </c>
    </row>
    <row r="26" spans="1:4" ht="19.149999999999999" customHeight="1">
      <c r="A26" s="75" t="s">
        <v>98</v>
      </c>
      <c r="B26" s="75"/>
      <c r="C26" s="75"/>
      <c r="D26" s="208"/>
    </row>
    <row r="27" spans="1:4" ht="19.149999999999999" customHeight="1">
      <c r="A27" s="21" t="s">
        <v>81</v>
      </c>
      <c r="B27" s="75"/>
      <c r="C27" s="75"/>
      <c r="D27" s="208"/>
    </row>
    <row r="28" spans="1:4" ht="19.149999999999999" customHeight="1">
      <c r="A28" s="75" t="s">
        <v>99</v>
      </c>
      <c r="B28" s="75">
        <v>342.7</v>
      </c>
      <c r="C28" s="75">
        <v>250</v>
      </c>
      <c r="D28" s="208">
        <f t="shared" si="0"/>
        <v>137.08000000000001</v>
      </c>
    </row>
    <row r="29" spans="1:4" ht="19.149999999999999" customHeight="1">
      <c r="A29" s="218" t="s">
        <v>1533</v>
      </c>
      <c r="B29" s="75">
        <v>342.7</v>
      </c>
      <c r="C29" s="75">
        <v>250</v>
      </c>
      <c r="D29" s="208">
        <f t="shared" si="0"/>
        <v>137.08000000000001</v>
      </c>
    </row>
    <row r="30" spans="1:4" ht="19.149999999999999" customHeight="1">
      <c r="A30" s="216" t="s">
        <v>1534</v>
      </c>
      <c r="B30" s="75">
        <v>101</v>
      </c>
      <c r="C30" s="75">
        <v>90</v>
      </c>
      <c r="D30" s="208">
        <f t="shared" si="0"/>
        <v>112.22</v>
      </c>
    </row>
    <row r="31" spans="1:4" ht="19.149999999999999" customHeight="1">
      <c r="A31" s="216" t="s">
        <v>1535</v>
      </c>
      <c r="B31" s="75">
        <v>160</v>
      </c>
      <c r="C31" s="75">
        <v>160</v>
      </c>
      <c r="D31" s="208">
        <f t="shared" si="0"/>
        <v>100</v>
      </c>
    </row>
    <row r="32" spans="1:4" ht="19.149999999999999" customHeight="1">
      <c r="A32" s="214" t="s">
        <v>1542</v>
      </c>
      <c r="B32" s="75">
        <v>19</v>
      </c>
      <c r="C32" s="75"/>
      <c r="D32" s="208"/>
    </row>
    <row r="33" spans="1:4" ht="19.149999999999999" customHeight="1">
      <c r="A33" s="214" t="s">
        <v>1539</v>
      </c>
      <c r="B33" s="75">
        <v>62.7</v>
      </c>
      <c r="C33" s="75"/>
      <c r="D33" s="208"/>
    </row>
    <row r="34" spans="1:4" ht="19.149999999999999" customHeight="1">
      <c r="A34" s="75" t="s">
        <v>1536</v>
      </c>
      <c r="B34" s="75"/>
      <c r="C34" s="75"/>
      <c r="D34" s="208"/>
    </row>
    <row r="35" spans="1:4" ht="19.149999999999999" customHeight="1">
      <c r="A35" s="21" t="s">
        <v>1537</v>
      </c>
      <c r="B35" s="75"/>
      <c r="C35" s="75"/>
      <c r="D35" s="208"/>
    </row>
    <row r="36" spans="1:4" ht="19.149999999999999" customHeight="1">
      <c r="A36" s="75" t="s">
        <v>100</v>
      </c>
      <c r="B36" s="75"/>
      <c r="C36" s="75"/>
      <c r="D36" s="208"/>
    </row>
    <row r="37" spans="1:4" ht="19.149999999999999" customHeight="1">
      <c r="A37" s="21" t="s">
        <v>81</v>
      </c>
      <c r="B37" s="75"/>
      <c r="C37" s="75"/>
      <c r="D37" s="208"/>
    </row>
    <row r="38" spans="1:4" ht="19.149999999999999" customHeight="1">
      <c r="A38" s="75" t="s">
        <v>101</v>
      </c>
      <c r="B38" s="75"/>
      <c r="C38" s="75"/>
      <c r="D38" s="208"/>
    </row>
    <row r="39" spans="1:4" ht="19.149999999999999" customHeight="1">
      <c r="A39" s="21" t="s">
        <v>81</v>
      </c>
      <c r="B39" s="75"/>
      <c r="C39" s="75"/>
      <c r="D39" s="208"/>
    </row>
    <row r="40" spans="1:4" ht="19.149999999999999" customHeight="1">
      <c r="A40" s="76" t="s">
        <v>433</v>
      </c>
      <c r="B40" s="75">
        <f>B12+B23+B28+B7</f>
        <v>33430</v>
      </c>
      <c r="C40" s="75">
        <f>C12+C23+C28</f>
        <v>27300</v>
      </c>
      <c r="D40" s="208">
        <f t="shared" si="0"/>
        <v>122.45</v>
      </c>
    </row>
    <row r="41" spans="1:4" ht="19.149999999999999" customHeight="1">
      <c r="A41" s="77" t="s">
        <v>64</v>
      </c>
      <c r="B41" s="75"/>
      <c r="C41" s="75"/>
      <c r="D41" s="208"/>
    </row>
    <row r="42" spans="1:4" ht="19.149999999999999" customHeight="1">
      <c r="A42" s="77" t="s">
        <v>9</v>
      </c>
      <c r="B42" s="75">
        <f>SUM(B43:B47)</f>
        <v>48667</v>
      </c>
      <c r="C42" s="75">
        <v>31000</v>
      </c>
      <c r="D42" s="208">
        <f t="shared" si="0"/>
        <v>156.99</v>
      </c>
    </row>
    <row r="43" spans="1:4" ht="19.149999999999999" customHeight="1">
      <c r="A43" s="108" t="s">
        <v>212</v>
      </c>
      <c r="B43" s="75"/>
      <c r="C43" s="75"/>
      <c r="D43" s="208"/>
    </row>
    <row r="44" spans="1:4" ht="19.149999999999999" customHeight="1">
      <c r="A44" s="108" t="s">
        <v>214</v>
      </c>
      <c r="B44" s="75">
        <v>590</v>
      </c>
      <c r="C44" s="75"/>
      <c r="D44" s="208"/>
    </row>
    <row r="45" spans="1:4" ht="19.149999999999999" customHeight="1">
      <c r="A45" s="108" t="s">
        <v>207</v>
      </c>
      <c r="B45" s="75">
        <v>42500</v>
      </c>
      <c r="C45" s="75">
        <v>31000</v>
      </c>
      <c r="D45" s="208">
        <f t="shared" si="0"/>
        <v>137.1</v>
      </c>
    </row>
    <row r="46" spans="1:4" ht="19.149999999999999" customHeight="1">
      <c r="A46" s="108" t="s">
        <v>205</v>
      </c>
      <c r="B46" s="75"/>
      <c r="C46" s="75"/>
      <c r="D46" s="208"/>
    </row>
    <row r="47" spans="1:4" ht="19.149999999999999" customHeight="1">
      <c r="A47" s="108" t="s">
        <v>209</v>
      </c>
      <c r="B47" s="110">
        <v>5577</v>
      </c>
      <c r="C47" s="110"/>
      <c r="D47" s="208"/>
    </row>
    <row r="48" spans="1:4" ht="19.149999999999999" customHeight="1">
      <c r="A48" s="76" t="s">
        <v>8</v>
      </c>
      <c r="B48" s="110">
        <f>B40+B42</f>
        <v>82097</v>
      </c>
      <c r="C48" s="110">
        <f>C40+C42</f>
        <v>58300</v>
      </c>
      <c r="D48" s="208">
        <f t="shared" si="0"/>
        <v>140.82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A17" sqref="A17:U17"/>
    </sheetView>
  </sheetViews>
  <sheetFormatPr defaultRowHeight="14.25"/>
  <cols>
    <col min="1" max="1" width="23" customWidth="1"/>
    <col min="2" max="20" width="6.75" customWidth="1"/>
    <col min="21" max="21" width="15.875" customWidth="1"/>
  </cols>
  <sheetData>
    <row r="1" spans="1:21" ht="18.600000000000001" customHeight="1">
      <c r="A1" s="19" t="s">
        <v>460</v>
      </c>
    </row>
    <row r="2" spans="1:21" ht="20.25">
      <c r="A2" s="264" t="s">
        <v>1543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</row>
    <row r="3" spans="1:2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U3" s="146" t="s">
        <v>88</v>
      </c>
    </row>
    <row r="4" spans="1:21" ht="23.45" customHeight="1">
      <c r="A4" s="128" t="s">
        <v>82</v>
      </c>
      <c r="B4" s="76" t="s">
        <v>102</v>
      </c>
      <c r="C4" s="76" t="s">
        <v>1579</v>
      </c>
      <c r="D4" s="76" t="s">
        <v>1597</v>
      </c>
      <c r="E4" s="76" t="s">
        <v>1598</v>
      </c>
      <c r="F4" s="76" t="s">
        <v>1599</v>
      </c>
      <c r="G4" s="76" t="s">
        <v>1583</v>
      </c>
      <c r="H4" s="76" t="s">
        <v>1584</v>
      </c>
      <c r="I4" s="76" t="s">
        <v>1600</v>
      </c>
      <c r="J4" s="76" t="s">
        <v>1601</v>
      </c>
      <c r="K4" s="76" t="s">
        <v>1602</v>
      </c>
      <c r="L4" s="76" t="s">
        <v>1603</v>
      </c>
      <c r="M4" s="76" t="s">
        <v>1604</v>
      </c>
      <c r="N4" s="76" t="s">
        <v>1605</v>
      </c>
      <c r="O4" s="76" t="s">
        <v>1606</v>
      </c>
      <c r="P4" s="76" t="s">
        <v>1607</v>
      </c>
      <c r="Q4" s="76" t="s">
        <v>1608</v>
      </c>
      <c r="R4" s="76" t="s">
        <v>1609</v>
      </c>
      <c r="S4" s="76" t="s">
        <v>1610</v>
      </c>
      <c r="T4" s="76" t="s">
        <v>1611</v>
      </c>
      <c r="U4" s="130" t="s">
        <v>237</v>
      </c>
    </row>
    <row r="5" spans="1:21" ht="25.35" customHeight="1">
      <c r="A5" s="75" t="s">
        <v>91</v>
      </c>
      <c r="B5" s="75">
        <v>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110"/>
    </row>
    <row r="6" spans="1:21" ht="25.35" customHeight="1">
      <c r="A6" s="75" t="s">
        <v>92</v>
      </c>
      <c r="B6" s="75">
        <v>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110"/>
    </row>
    <row r="7" spans="1:21" ht="25.35" customHeight="1">
      <c r="A7" s="75" t="s">
        <v>93</v>
      </c>
      <c r="B7" s="75">
        <v>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110"/>
    </row>
    <row r="8" spans="1:21" ht="25.35" customHeight="1">
      <c r="A8" s="75" t="s">
        <v>94</v>
      </c>
      <c r="B8" s="75">
        <v>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10"/>
    </row>
    <row r="9" spans="1:21" ht="25.35" customHeight="1">
      <c r="A9" s="75" t="s">
        <v>95</v>
      </c>
      <c r="B9" s="75">
        <v>0</v>
      </c>
      <c r="C9" s="75"/>
      <c r="D9" s="75"/>
      <c r="E9" s="75"/>
      <c r="F9" s="75"/>
      <c r="G9" s="61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110"/>
    </row>
    <row r="10" spans="1:21" ht="25.35" customHeight="1">
      <c r="A10" s="75" t="s">
        <v>96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110"/>
    </row>
    <row r="11" spans="1:21" ht="25.35" customHeight="1">
      <c r="A11" s="75" t="s">
        <v>97</v>
      </c>
      <c r="B11" s="75">
        <v>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110"/>
    </row>
    <row r="12" spans="1:21" ht="25.35" customHeight="1">
      <c r="A12" s="75" t="s">
        <v>98</v>
      </c>
      <c r="B12" s="75">
        <v>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110"/>
    </row>
    <row r="13" spans="1:21" ht="25.35" customHeight="1">
      <c r="A13" s="75" t="s">
        <v>99</v>
      </c>
      <c r="B13" s="75">
        <v>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110"/>
    </row>
    <row r="14" spans="1:21" ht="25.35" customHeight="1">
      <c r="A14" s="75" t="s">
        <v>100</v>
      </c>
      <c r="B14" s="75">
        <v>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110"/>
    </row>
    <row r="15" spans="1:21" ht="25.35" customHeight="1">
      <c r="A15" s="75" t="s">
        <v>101</v>
      </c>
      <c r="B15" s="75">
        <v>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110"/>
    </row>
    <row r="16" spans="1:21" s="133" customFormat="1" ht="25.35" customHeight="1">
      <c r="A16" s="76" t="s">
        <v>394</v>
      </c>
      <c r="B16" s="77">
        <v>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134"/>
    </row>
    <row r="17" spans="1:21" ht="39.6" customHeight="1">
      <c r="A17" s="265" t="s">
        <v>1612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</row>
  </sheetData>
  <mergeCells count="2">
    <mergeCell ref="A2:U2"/>
    <mergeCell ref="A17:U17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D13"/>
  <sheetViews>
    <sheetView workbookViewId="0">
      <selection activeCell="C4" sqref="C4:D4"/>
    </sheetView>
  </sheetViews>
  <sheetFormatPr defaultRowHeight="14.25"/>
  <cols>
    <col min="1" max="1" width="39" customWidth="1"/>
    <col min="2" max="2" width="12.375" customWidth="1"/>
    <col min="3" max="3" width="14.75" customWidth="1"/>
    <col min="4" max="4" width="18.5" customWidth="1"/>
  </cols>
  <sheetData>
    <row r="1" spans="1:4" ht="18.600000000000001" customHeight="1">
      <c r="A1" s="19" t="s">
        <v>459</v>
      </c>
    </row>
    <row r="2" spans="1:4" ht="27" customHeight="1">
      <c r="A2" s="264" t="s">
        <v>1546</v>
      </c>
      <c r="B2" s="264"/>
      <c r="C2" s="264"/>
      <c r="D2" s="264"/>
    </row>
    <row r="3" spans="1:4">
      <c r="A3" s="49"/>
      <c r="B3" s="50"/>
      <c r="C3" s="50"/>
      <c r="D3" s="147" t="s">
        <v>88</v>
      </c>
    </row>
    <row r="4" spans="1:4" ht="49.9" customHeight="1">
      <c r="A4" s="137" t="s">
        <v>82</v>
      </c>
      <c r="B4" s="137" t="s">
        <v>204</v>
      </c>
      <c r="C4" s="120" t="s">
        <v>1550</v>
      </c>
      <c r="D4" s="220" t="s">
        <v>1551</v>
      </c>
    </row>
    <row r="5" spans="1:4" ht="30.6" customHeight="1">
      <c r="A5" s="75" t="s">
        <v>103</v>
      </c>
      <c r="B5" s="75">
        <v>939.3</v>
      </c>
      <c r="C5" s="75">
        <v>225</v>
      </c>
      <c r="D5" s="208">
        <f>B5/C5*100</f>
        <v>417.47</v>
      </c>
    </row>
    <row r="6" spans="1:4" ht="30.6" customHeight="1">
      <c r="A6" s="75" t="s">
        <v>104</v>
      </c>
      <c r="B6" s="75"/>
      <c r="C6" s="75"/>
      <c r="D6" s="75"/>
    </row>
    <row r="7" spans="1:4" ht="30.6" customHeight="1">
      <c r="A7" s="75" t="s">
        <v>105</v>
      </c>
      <c r="B7" s="75"/>
      <c r="C7" s="75"/>
      <c r="D7" s="75"/>
    </row>
    <row r="8" spans="1:4" ht="30.6" customHeight="1">
      <c r="A8" s="75" t="s">
        <v>106</v>
      </c>
      <c r="B8" s="75"/>
      <c r="C8" s="75"/>
      <c r="D8" s="75"/>
    </row>
    <row r="9" spans="1:4" ht="30.6" customHeight="1">
      <c r="A9" s="75" t="s">
        <v>256</v>
      </c>
      <c r="B9" s="75"/>
      <c r="C9" s="75"/>
      <c r="D9" s="75"/>
    </row>
    <row r="10" spans="1:4" ht="30.6" customHeight="1">
      <c r="A10" s="76" t="s">
        <v>432</v>
      </c>
      <c r="B10" s="75">
        <v>939.3</v>
      </c>
      <c r="C10" s="75">
        <v>225</v>
      </c>
      <c r="D10" s="208">
        <f>B10/C10*100</f>
        <v>417.47</v>
      </c>
    </row>
    <row r="11" spans="1:4" ht="30.6" customHeight="1">
      <c r="A11" s="111" t="s">
        <v>255</v>
      </c>
      <c r="B11" s="111"/>
      <c r="C11" s="111"/>
      <c r="D11" s="111"/>
    </row>
    <row r="12" spans="1:4" ht="30.6" customHeight="1">
      <c r="A12" s="172" t="s">
        <v>198</v>
      </c>
      <c r="B12" s="111"/>
      <c r="C12" s="111"/>
      <c r="D12" s="111"/>
    </row>
    <row r="13" spans="1:4" ht="30.6" customHeight="1">
      <c r="A13" s="112" t="s">
        <v>395</v>
      </c>
      <c r="B13" s="111">
        <v>939.3</v>
      </c>
      <c r="C13" s="111">
        <v>225</v>
      </c>
      <c r="D13" s="208">
        <f>B13/C13*100</f>
        <v>417.47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</sheetPr>
  <dimension ref="A1:D13"/>
  <sheetViews>
    <sheetView workbookViewId="0">
      <selection activeCell="K13" sqref="K13"/>
    </sheetView>
  </sheetViews>
  <sheetFormatPr defaultRowHeight="14.25"/>
  <cols>
    <col min="1" max="1" width="33.875" bestFit="1" customWidth="1"/>
    <col min="2" max="2" width="12.625" customWidth="1"/>
    <col min="3" max="3" width="14.25" customWidth="1"/>
    <col min="4" max="4" width="18.25" customWidth="1"/>
  </cols>
  <sheetData>
    <row r="1" spans="1:4" ht="23.45" customHeight="1">
      <c r="A1" s="19" t="s">
        <v>458</v>
      </c>
    </row>
    <row r="2" spans="1:4" ht="20.25">
      <c r="A2" s="264" t="s">
        <v>1547</v>
      </c>
      <c r="B2" s="264"/>
      <c r="C2" s="264"/>
      <c r="D2" s="264"/>
    </row>
    <row r="3" spans="1:4">
      <c r="A3" s="51"/>
      <c r="B3" s="52"/>
      <c r="C3" s="52"/>
      <c r="D3" s="127" t="s">
        <v>88</v>
      </c>
    </row>
    <row r="4" spans="1:4" ht="50.45" customHeight="1">
      <c r="A4" s="129" t="s">
        <v>82</v>
      </c>
      <c r="B4" s="129" t="s">
        <v>204</v>
      </c>
      <c r="C4" s="120" t="s">
        <v>1550</v>
      </c>
      <c r="D4" s="220" t="s">
        <v>1551</v>
      </c>
    </row>
    <row r="5" spans="1:4" ht="31.15" customHeight="1">
      <c r="A5" s="75" t="s">
        <v>107</v>
      </c>
      <c r="B5" s="75"/>
      <c r="C5" s="75">
        <v>36</v>
      </c>
      <c r="D5" s="208">
        <f>B5/C5*100</f>
        <v>0</v>
      </c>
    </row>
    <row r="6" spans="1:4" ht="31.15" customHeight="1">
      <c r="A6" s="75" t="s">
        <v>108</v>
      </c>
      <c r="B6" s="75"/>
      <c r="C6" s="75"/>
      <c r="D6" s="208"/>
    </row>
    <row r="7" spans="1:4" ht="31.15" customHeight="1">
      <c r="A7" s="75" t="s">
        <v>109</v>
      </c>
      <c r="B7" s="75"/>
      <c r="C7" s="75"/>
      <c r="D7" s="208"/>
    </row>
    <row r="8" spans="1:4" ht="31.15" customHeight="1">
      <c r="A8" s="75" t="s">
        <v>110</v>
      </c>
      <c r="B8" s="75"/>
      <c r="C8" s="75"/>
      <c r="D8" s="208"/>
    </row>
    <row r="9" spans="1:4" ht="31.15" customHeight="1">
      <c r="A9" s="75" t="s">
        <v>185</v>
      </c>
      <c r="B9" s="75">
        <v>939.3</v>
      </c>
      <c r="C9" s="75">
        <v>189</v>
      </c>
      <c r="D9" s="208">
        <f t="shared" ref="D9:D13" si="0">B9/C9*100</f>
        <v>496.98</v>
      </c>
    </row>
    <row r="10" spans="1:4" ht="31.15" customHeight="1">
      <c r="A10" s="76" t="s">
        <v>433</v>
      </c>
      <c r="B10" s="75">
        <f>B9</f>
        <v>939.3</v>
      </c>
      <c r="C10" s="75">
        <f>C5+C9</f>
        <v>225</v>
      </c>
      <c r="D10" s="208">
        <f t="shared" si="0"/>
        <v>417.47</v>
      </c>
    </row>
    <row r="11" spans="1:4" ht="31.15" customHeight="1">
      <c r="A11" s="75" t="s">
        <v>194</v>
      </c>
      <c r="B11" s="75"/>
      <c r="C11" s="75"/>
      <c r="D11" s="208"/>
    </row>
    <row r="12" spans="1:4" ht="31.15" customHeight="1">
      <c r="A12" s="75" t="s">
        <v>111</v>
      </c>
      <c r="B12" s="75"/>
      <c r="C12" s="75"/>
      <c r="D12" s="208"/>
    </row>
    <row r="13" spans="1:4" ht="31.15" customHeight="1">
      <c r="A13" s="76" t="s">
        <v>369</v>
      </c>
      <c r="B13" s="75">
        <v>939.3</v>
      </c>
      <c r="C13" s="75">
        <v>225</v>
      </c>
      <c r="D13" s="208">
        <f t="shared" si="0"/>
        <v>417.47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workbookViewId="0">
      <selection activeCell="C4" sqref="C4:D4"/>
    </sheetView>
  </sheetViews>
  <sheetFormatPr defaultRowHeight="14.25"/>
  <cols>
    <col min="1" max="1" width="38.5" customWidth="1"/>
    <col min="2" max="2" width="13" customWidth="1"/>
    <col min="3" max="3" width="14.75" customWidth="1"/>
    <col min="4" max="4" width="18" customWidth="1"/>
  </cols>
  <sheetData>
    <row r="1" spans="1:4">
      <c r="A1" s="19" t="s">
        <v>457</v>
      </c>
    </row>
    <row r="2" spans="1:4" ht="20.25">
      <c r="A2" s="264" t="s">
        <v>1513</v>
      </c>
      <c r="B2" s="264"/>
      <c r="C2" s="264"/>
      <c r="D2" s="264"/>
    </row>
    <row r="3" spans="1:4" ht="24.6" customHeight="1">
      <c r="A3" s="51"/>
      <c r="B3" s="52"/>
      <c r="C3" s="52"/>
      <c r="D3" s="127" t="s">
        <v>88</v>
      </c>
    </row>
    <row r="4" spans="1:4" ht="48.6" customHeight="1">
      <c r="A4" s="137" t="s">
        <v>82</v>
      </c>
      <c r="B4" s="137" t="s">
        <v>204</v>
      </c>
      <c r="C4" s="120" t="s">
        <v>1550</v>
      </c>
      <c r="D4" s="220" t="s">
        <v>1551</v>
      </c>
    </row>
    <row r="5" spans="1:4" ht="23.45" customHeight="1">
      <c r="A5" s="75" t="s">
        <v>103</v>
      </c>
      <c r="B5" s="75">
        <f>SUM(B6:B11)</f>
        <v>939.3</v>
      </c>
      <c r="C5" s="75">
        <f>SUM(C6:C11)</f>
        <v>225</v>
      </c>
      <c r="D5" s="208">
        <f>B5/C5*100</f>
        <v>417.47</v>
      </c>
    </row>
    <row r="6" spans="1:4" ht="23.45" customHeight="1">
      <c r="A6" s="109" t="s">
        <v>1507</v>
      </c>
      <c r="B6" s="75">
        <v>871.8</v>
      </c>
      <c r="C6" s="75">
        <v>108</v>
      </c>
      <c r="D6" s="208">
        <f t="shared" ref="D6:D11" si="0">B6/C6*100</f>
        <v>807.22</v>
      </c>
    </row>
    <row r="7" spans="1:4" ht="23.45" customHeight="1">
      <c r="A7" s="108" t="s">
        <v>1508</v>
      </c>
      <c r="B7" s="75">
        <v>8.5</v>
      </c>
      <c r="C7" s="75">
        <v>15</v>
      </c>
      <c r="D7" s="208">
        <f t="shared" si="0"/>
        <v>56.67</v>
      </c>
    </row>
    <row r="8" spans="1:4" ht="23.45" customHeight="1">
      <c r="A8" s="108" t="s">
        <v>1509</v>
      </c>
      <c r="B8" s="75">
        <v>38</v>
      </c>
      <c r="C8" s="75">
        <v>45</v>
      </c>
      <c r="D8" s="208">
        <f t="shared" si="0"/>
        <v>84.44</v>
      </c>
    </row>
    <row r="9" spans="1:4" ht="23.45" customHeight="1">
      <c r="A9" s="108" t="s">
        <v>1510</v>
      </c>
      <c r="B9" s="75">
        <v>6</v>
      </c>
      <c r="C9" s="75">
        <v>14</v>
      </c>
      <c r="D9" s="208">
        <f t="shared" si="0"/>
        <v>42.86</v>
      </c>
    </row>
    <row r="10" spans="1:4" ht="23.45" customHeight="1">
      <c r="A10" s="108" t="s">
        <v>1511</v>
      </c>
      <c r="B10" s="75">
        <v>3</v>
      </c>
      <c r="C10" s="75">
        <v>7</v>
      </c>
      <c r="D10" s="208">
        <f t="shared" si="0"/>
        <v>42.86</v>
      </c>
    </row>
    <row r="11" spans="1:4" ht="23.45" customHeight="1">
      <c r="A11" s="108" t="s">
        <v>1512</v>
      </c>
      <c r="B11" s="75">
        <v>12</v>
      </c>
      <c r="C11" s="75">
        <v>36</v>
      </c>
      <c r="D11" s="208">
        <f t="shared" si="0"/>
        <v>33.33</v>
      </c>
    </row>
    <row r="12" spans="1:4" ht="23.45" customHeight="1">
      <c r="A12" s="75" t="s">
        <v>104</v>
      </c>
      <c r="B12" s="75"/>
      <c r="C12" s="75"/>
      <c r="D12" s="75"/>
    </row>
    <row r="13" spans="1:4" ht="23.45" customHeight="1">
      <c r="A13" s="109" t="s">
        <v>200</v>
      </c>
      <c r="B13" s="75"/>
      <c r="C13" s="75"/>
      <c r="D13" s="75"/>
    </row>
    <row r="14" spans="1:4" ht="23.45" customHeight="1">
      <c r="A14" s="108" t="s">
        <v>201</v>
      </c>
      <c r="B14" s="75"/>
      <c r="C14" s="75"/>
      <c r="D14" s="75"/>
    </row>
    <row r="15" spans="1:4" ht="23.45" customHeight="1">
      <c r="A15" s="108" t="s">
        <v>202</v>
      </c>
      <c r="B15" s="75"/>
      <c r="C15" s="75"/>
      <c r="D15" s="75"/>
    </row>
    <row r="16" spans="1:4" ht="23.45" customHeight="1">
      <c r="A16" s="108" t="s">
        <v>203</v>
      </c>
      <c r="B16" s="75"/>
      <c r="C16" s="75"/>
      <c r="D16" s="75"/>
    </row>
    <row r="17" spans="1:4" ht="23.45" customHeight="1">
      <c r="A17" s="75" t="s">
        <v>105</v>
      </c>
      <c r="B17" s="75"/>
      <c r="C17" s="75"/>
      <c r="D17" s="75"/>
    </row>
    <row r="18" spans="1:4" ht="23.45" customHeight="1">
      <c r="A18" s="75" t="s">
        <v>106</v>
      </c>
      <c r="B18" s="75"/>
      <c r="C18" s="75"/>
      <c r="D18" s="75"/>
    </row>
    <row r="19" spans="1:4" ht="23.45" customHeight="1">
      <c r="A19" s="75" t="s">
        <v>195</v>
      </c>
      <c r="B19" s="75"/>
      <c r="C19" s="75"/>
      <c r="D19" s="75"/>
    </row>
    <row r="20" spans="1:4" ht="23.45" customHeight="1">
      <c r="A20" s="76" t="s">
        <v>432</v>
      </c>
      <c r="B20" s="75">
        <v>939.3</v>
      </c>
      <c r="C20" s="75">
        <v>225</v>
      </c>
      <c r="D20" s="208">
        <f>B20/C20*100</f>
        <v>417.47</v>
      </c>
    </row>
    <row r="21" spans="1:4" ht="23.45" customHeight="1">
      <c r="A21" s="75" t="s">
        <v>197</v>
      </c>
      <c r="B21" s="75"/>
      <c r="C21" s="75"/>
      <c r="D21" s="208"/>
    </row>
    <row r="22" spans="1:4" ht="23.45" customHeight="1">
      <c r="A22" s="173" t="s">
        <v>199</v>
      </c>
      <c r="B22" s="75"/>
      <c r="C22" s="75"/>
      <c r="D22" s="208"/>
    </row>
    <row r="23" spans="1:4" ht="23.45" customHeight="1">
      <c r="A23" s="76" t="s">
        <v>396</v>
      </c>
      <c r="B23" s="75">
        <v>939.3</v>
      </c>
      <c r="C23" s="75">
        <v>225</v>
      </c>
      <c r="D23" s="208">
        <f t="shared" ref="D23" si="1">B23/C23*100</f>
        <v>417.47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workbookViewId="0">
      <selection activeCell="C4" sqref="C4:D4"/>
    </sheetView>
  </sheetViews>
  <sheetFormatPr defaultRowHeight="14.25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4">
      <c r="A1" s="19" t="s">
        <v>456</v>
      </c>
    </row>
    <row r="2" spans="1:4" ht="26.45" customHeight="1">
      <c r="A2" s="264" t="s">
        <v>1514</v>
      </c>
      <c r="B2" s="264"/>
      <c r="C2" s="264"/>
      <c r="D2" s="264"/>
    </row>
    <row r="3" spans="1:4">
      <c r="A3" s="51"/>
      <c r="B3" s="52"/>
      <c r="C3" s="52"/>
      <c r="D3" s="127" t="s">
        <v>88</v>
      </c>
    </row>
    <row r="4" spans="1:4" ht="44.25" customHeight="1">
      <c r="A4" s="137" t="s">
        <v>82</v>
      </c>
      <c r="B4" s="137" t="s">
        <v>204</v>
      </c>
      <c r="C4" s="120" t="s">
        <v>1550</v>
      </c>
      <c r="D4" s="220" t="s">
        <v>1551</v>
      </c>
    </row>
    <row r="5" spans="1:4" ht="18.600000000000001" customHeight="1">
      <c r="A5" s="103" t="s">
        <v>181</v>
      </c>
      <c r="B5" s="77"/>
      <c r="C5" s="77">
        <v>36</v>
      </c>
      <c r="D5" s="77">
        <f>B5/C5*100</f>
        <v>0</v>
      </c>
    </row>
    <row r="6" spans="1:4" ht="18.600000000000001" customHeight="1">
      <c r="A6" s="103" t="s">
        <v>189</v>
      </c>
      <c r="B6" s="75"/>
      <c r="C6" s="75"/>
      <c r="D6" s="77"/>
    </row>
    <row r="7" spans="1:4" ht="18.600000000000001" customHeight="1">
      <c r="A7" s="106" t="s">
        <v>188</v>
      </c>
      <c r="B7" s="75"/>
      <c r="C7" s="75"/>
      <c r="D7" s="77"/>
    </row>
    <row r="8" spans="1:4" ht="18.600000000000001" customHeight="1">
      <c r="A8" s="106" t="s">
        <v>187</v>
      </c>
      <c r="B8" s="75"/>
      <c r="C8" s="75"/>
      <c r="D8" s="77"/>
    </row>
    <row r="9" spans="1:4" ht="18.600000000000001" customHeight="1">
      <c r="A9" s="106" t="s">
        <v>186</v>
      </c>
      <c r="B9" s="75"/>
      <c r="C9" s="75"/>
      <c r="D9" s="77"/>
    </row>
    <row r="10" spans="1:4" ht="18.600000000000001" customHeight="1">
      <c r="A10" s="106" t="s">
        <v>169</v>
      </c>
      <c r="B10" s="75"/>
      <c r="C10" s="75"/>
      <c r="D10" s="77"/>
    </row>
    <row r="11" spans="1:4" ht="18.600000000000001" customHeight="1">
      <c r="A11" s="106" t="s">
        <v>170</v>
      </c>
      <c r="B11" s="75"/>
      <c r="C11" s="75"/>
      <c r="D11" s="77"/>
    </row>
    <row r="12" spans="1:4" ht="18.600000000000001" customHeight="1">
      <c r="A12" s="106" t="s">
        <v>171</v>
      </c>
      <c r="B12" s="75"/>
      <c r="C12" s="75"/>
      <c r="D12" s="77"/>
    </row>
    <row r="13" spans="1:4" ht="18.600000000000001" customHeight="1">
      <c r="A13" s="106" t="s">
        <v>172</v>
      </c>
      <c r="B13" s="75"/>
      <c r="C13" s="75"/>
      <c r="D13" s="77"/>
    </row>
    <row r="14" spans="1:4" ht="18.600000000000001" customHeight="1">
      <c r="A14" s="106" t="s">
        <v>173</v>
      </c>
      <c r="B14" s="75"/>
      <c r="C14" s="75">
        <v>36</v>
      </c>
      <c r="D14" s="77">
        <f t="shared" ref="D14:D34" si="0">B14/C14*100</f>
        <v>0</v>
      </c>
    </row>
    <row r="15" spans="1:4" ht="18.600000000000001" customHeight="1">
      <c r="A15" s="103" t="s">
        <v>182</v>
      </c>
      <c r="B15" s="104"/>
      <c r="C15" s="104"/>
      <c r="D15" s="77"/>
    </row>
    <row r="16" spans="1:4" ht="18.600000000000001" customHeight="1">
      <c r="A16" s="107" t="s">
        <v>190</v>
      </c>
      <c r="B16" s="105"/>
      <c r="C16" s="105"/>
      <c r="D16" s="77"/>
    </row>
    <row r="17" spans="1:4" ht="18.600000000000001" customHeight="1">
      <c r="A17" s="106" t="s">
        <v>174</v>
      </c>
      <c r="B17" s="105"/>
      <c r="C17" s="105"/>
      <c r="D17" s="77"/>
    </row>
    <row r="18" spans="1:4" ht="18.600000000000001" customHeight="1">
      <c r="A18" s="106" t="s">
        <v>175</v>
      </c>
      <c r="B18" s="105"/>
      <c r="C18" s="105"/>
      <c r="D18" s="77"/>
    </row>
    <row r="19" spans="1:4" ht="18.600000000000001" customHeight="1">
      <c r="A19" s="106" t="s">
        <v>176</v>
      </c>
      <c r="B19" s="105"/>
      <c r="C19" s="105"/>
      <c r="D19" s="77"/>
    </row>
    <row r="20" spans="1:4" ht="18.600000000000001" customHeight="1">
      <c r="A20" s="106" t="s">
        <v>177</v>
      </c>
      <c r="B20" s="105"/>
      <c r="C20" s="105"/>
      <c r="D20" s="77"/>
    </row>
    <row r="21" spans="1:4" ht="18.600000000000001" customHeight="1">
      <c r="A21" s="106" t="s">
        <v>178</v>
      </c>
      <c r="B21" s="105"/>
      <c r="C21" s="105"/>
      <c r="D21" s="77"/>
    </row>
    <row r="22" spans="1:4" ht="18.600000000000001" customHeight="1">
      <c r="A22" s="106" t="s">
        <v>179</v>
      </c>
      <c r="B22" s="105"/>
      <c r="C22" s="105"/>
      <c r="D22" s="77"/>
    </row>
    <row r="23" spans="1:4" ht="18.600000000000001" customHeight="1">
      <c r="A23" s="106" t="s">
        <v>180</v>
      </c>
      <c r="B23" s="105"/>
      <c r="C23" s="105"/>
      <c r="D23" s="77"/>
    </row>
    <row r="24" spans="1:4" ht="18.600000000000001" customHeight="1">
      <c r="A24" s="103" t="s">
        <v>183</v>
      </c>
      <c r="B24" s="104"/>
      <c r="C24" s="104"/>
      <c r="D24" s="77"/>
    </row>
    <row r="25" spans="1:4" ht="18.600000000000001" customHeight="1">
      <c r="A25" s="103" t="s">
        <v>191</v>
      </c>
      <c r="B25" s="105"/>
      <c r="C25" s="105"/>
      <c r="D25" s="77"/>
    </row>
    <row r="26" spans="1:4" ht="18.600000000000001" customHeight="1">
      <c r="A26" s="103" t="s">
        <v>184</v>
      </c>
      <c r="B26" s="104"/>
      <c r="C26" s="104"/>
      <c r="D26" s="77"/>
    </row>
    <row r="27" spans="1:4" ht="18.600000000000001" customHeight="1">
      <c r="A27" s="103" t="s">
        <v>192</v>
      </c>
      <c r="B27" s="105"/>
      <c r="C27" s="105"/>
      <c r="D27" s="77"/>
    </row>
    <row r="28" spans="1:4" ht="18.600000000000001" customHeight="1">
      <c r="A28" s="103" t="s">
        <v>193</v>
      </c>
      <c r="B28" s="105"/>
      <c r="C28" s="105"/>
      <c r="D28" s="77"/>
    </row>
    <row r="29" spans="1:4" ht="18.600000000000001" customHeight="1">
      <c r="A29" s="103" t="s">
        <v>397</v>
      </c>
      <c r="B29" s="105"/>
      <c r="C29" s="105"/>
      <c r="D29" s="77"/>
    </row>
    <row r="30" spans="1:4" ht="18.600000000000001" customHeight="1">
      <c r="A30" s="103" t="s">
        <v>185</v>
      </c>
      <c r="B30" s="104">
        <v>939.3</v>
      </c>
      <c r="C30" s="104">
        <v>189</v>
      </c>
      <c r="D30" s="219">
        <f t="shared" si="0"/>
        <v>496.98</v>
      </c>
    </row>
    <row r="31" spans="1:4" ht="18.600000000000001" customHeight="1">
      <c r="A31" s="76" t="s">
        <v>398</v>
      </c>
      <c r="B31" s="105">
        <v>939.3</v>
      </c>
      <c r="C31" s="105">
        <v>225</v>
      </c>
      <c r="D31" s="219">
        <f t="shared" si="0"/>
        <v>417.47</v>
      </c>
    </row>
    <row r="32" spans="1:4" ht="18.600000000000001" customHeight="1">
      <c r="A32" s="78" t="s">
        <v>196</v>
      </c>
      <c r="B32" s="105"/>
      <c r="C32" s="105"/>
      <c r="D32" s="219"/>
    </row>
    <row r="33" spans="1:4" ht="18.600000000000001" customHeight="1">
      <c r="A33" s="75" t="s">
        <v>111</v>
      </c>
      <c r="B33" s="105"/>
      <c r="C33" s="105"/>
      <c r="D33" s="219"/>
    </row>
    <row r="34" spans="1:4" ht="18.600000000000001" customHeight="1">
      <c r="A34" s="76" t="s">
        <v>434</v>
      </c>
      <c r="B34" s="105">
        <v>939.3</v>
      </c>
      <c r="C34" s="105">
        <v>225</v>
      </c>
      <c r="D34" s="219">
        <f t="shared" si="0"/>
        <v>417.47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F17"/>
  <sheetViews>
    <sheetView workbookViewId="0">
      <selection activeCell="K11" sqref="K11"/>
    </sheetView>
  </sheetViews>
  <sheetFormatPr defaultColWidth="8.125" defaultRowHeight="14.25"/>
  <cols>
    <col min="1" max="1" width="35.125" style="44" customWidth="1"/>
    <col min="2" max="2" width="16.5" style="44" customWidth="1"/>
    <col min="3" max="3" width="16.375" style="44" customWidth="1"/>
    <col min="4" max="4" width="19.875" style="39" customWidth="1"/>
    <col min="5" max="5" width="10.5" style="44" customWidth="1"/>
    <col min="6" max="6" width="9.125" style="44" customWidth="1"/>
    <col min="7" max="13" width="8.125" style="44"/>
    <col min="14" max="14" width="11.5" style="44" bestFit="1" customWidth="1"/>
    <col min="15" max="16384" width="8.125" style="44"/>
  </cols>
  <sheetData>
    <row r="1" spans="1:6">
      <c r="A1" s="44" t="s">
        <v>455</v>
      </c>
    </row>
    <row r="2" spans="1:6" ht="20.25">
      <c r="A2" s="266" t="s">
        <v>1548</v>
      </c>
      <c r="B2" s="267"/>
      <c r="C2" s="267"/>
      <c r="D2" s="267"/>
    </row>
    <row r="3" spans="1:6">
      <c r="A3" s="43"/>
      <c r="B3" s="42"/>
      <c r="D3" s="45" t="s">
        <v>88</v>
      </c>
    </row>
    <row r="4" spans="1:6" s="40" customFormat="1" ht="44.25" customHeight="1">
      <c r="A4" s="87" t="s">
        <v>82</v>
      </c>
      <c r="B4" s="88" t="s">
        <v>204</v>
      </c>
      <c r="C4" s="220" t="s">
        <v>1552</v>
      </c>
      <c r="D4" s="220" t="s">
        <v>1553</v>
      </c>
    </row>
    <row r="5" spans="1:6" ht="21" customHeight="1">
      <c r="A5" s="80" t="s">
        <v>112</v>
      </c>
      <c r="B5" s="89"/>
      <c r="C5" s="89"/>
      <c r="D5" s="90"/>
    </row>
    <row r="6" spans="1:6" ht="21" customHeight="1">
      <c r="A6" s="80" t="s">
        <v>116</v>
      </c>
      <c r="B6" s="209">
        <v>8589.07</v>
      </c>
      <c r="C6" s="209">
        <v>8320.15</v>
      </c>
      <c r="D6" s="222">
        <f>B6/C6*100</f>
        <v>103.23</v>
      </c>
    </row>
    <row r="7" spans="1:6" ht="21" customHeight="1">
      <c r="A7" s="80" t="s">
        <v>117</v>
      </c>
      <c r="B7" s="209">
        <v>12706.62</v>
      </c>
      <c r="C7" s="209">
        <v>13131.79</v>
      </c>
      <c r="D7" s="222">
        <f t="shared" ref="D7:D16" si="0">B7/C7*100</f>
        <v>96.76</v>
      </c>
    </row>
    <row r="8" spans="1:6" ht="21" customHeight="1">
      <c r="A8" s="80" t="s">
        <v>118</v>
      </c>
      <c r="B8" s="92"/>
      <c r="C8" s="92"/>
      <c r="D8" s="222"/>
    </row>
    <row r="9" spans="1:6" ht="21" customHeight="1">
      <c r="A9" s="80" t="s">
        <v>119</v>
      </c>
      <c r="B9" s="92"/>
      <c r="C9" s="92"/>
      <c r="D9" s="222"/>
      <c r="F9" s="60"/>
    </row>
    <row r="10" spans="1:6" ht="21" customHeight="1">
      <c r="A10" s="83" t="s">
        <v>167</v>
      </c>
      <c r="B10" s="92"/>
      <c r="C10" s="92"/>
      <c r="D10" s="222"/>
    </row>
    <row r="11" spans="1:6" ht="21" customHeight="1">
      <c r="A11" s="84" t="s">
        <v>120</v>
      </c>
      <c r="B11" s="92"/>
      <c r="C11" s="92"/>
      <c r="D11" s="222"/>
    </row>
    <row r="12" spans="1:6" ht="21" customHeight="1">
      <c r="A12" s="83" t="s">
        <v>168</v>
      </c>
      <c r="B12" s="92"/>
      <c r="C12" s="92"/>
      <c r="D12" s="222"/>
    </row>
    <row r="13" spans="1:6" ht="21" customHeight="1">
      <c r="A13" s="80" t="s">
        <v>121</v>
      </c>
      <c r="B13" s="92"/>
      <c r="C13" s="92"/>
      <c r="D13" s="222"/>
    </row>
    <row r="14" spans="1:6" ht="21" customHeight="1">
      <c r="A14" s="80" t="s">
        <v>122</v>
      </c>
      <c r="B14" s="92"/>
      <c r="C14" s="92"/>
      <c r="D14" s="222"/>
    </row>
    <row r="15" spans="1:6" ht="21" customHeight="1">
      <c r="A15" s="80" t="s">
        <v>123</v>
      </c>
      <c r="B15" s="92"/>
      <c r="C15" s="92"/>
      <c r="D15" s="222"/>
    </row>
    <row r="16" spans="1:6" ht="21" customHeight="1">
      <c r="A16" s="93" t="s">
        <v>124</v>
      </c>
      <c r="B16" s="221">
        <f>SUM(B5:B15)</f>
        <v>21296</v>
      </c>
      <c r="C16" s="221">
        <f>SUM(C5:C15)</f>
        <v>21452</v>
      </c>
      <c r="D16" s="222">
        <f t="shared" si="0"/>
        <v>99.27</v>
      </c>
    </row>
    <row r="17" spans="1:4">
      <c r="A17" s="58"/>
      <c r="B17" s="58"/>
      <c r="C17" s="58"/>
      <c r="D17" s="94"/>
    </row>
  </sheetData>
  <mergeCells count="1">
    <mergeCell ref="A2:D2"/>
  </mergeCells>
  <phoneticPr fontId="37" type="noConversion"/>
  <conditionalFormatting sqref="D5:D16">
    <cfRule type="cellIs" dxfId="10" priority="2" stopIfTrue="1" operator="lessThan">
      <formula>0</formula>
    </cfRule>
  </conditionalFormatting>
  <conditionalFormatting sqref="A5:A6">
    <cfRule type="expression" dxfId="9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F16"/>
  <sheetViews>
    <sheetView workbookViewId="0">
      <selection activeCell="C4" sqref="C4:D4"/>
    </sheetView>
  </sheetViews>
  <sheetFormatPr defaultColWidth="8.125" defaultRowHeight="14.25"/>
  <cols>
    <col min="1" max="1" width="37.125" style="44" customWidth="1"/>
    <col min="2" max="3" width="14.625" style="44" customWidth="1"/>
    <col min="4" max="4" width="18" style="39" customWidth="1"/>
    <col min="5" max="5" width="10.5" style="44" customWidth="1"/>
    <col min="6" max="6" width="9.125" style="44" customWidth="1"/>
    <col min="7" max="13" width="8.125" style="44"/>
    <col min="14" max="14" width="11.5" style="44" bestFit="1" customWidth="1"/>
    <col min="15" max="16384" width="8.125" style="44"/>
  </cols>
  <sheetData>
    <row r="1" spans="1:6" ht="19.899999999999999" customHeight="1">
      <c r="A1" s="44" t="s">
        <v>454</v>
      </c>
    </row>
    <row r="2" spans="1:6" ht="20.25">
      <c r="A2" s="266" t="s">
        <v>1549</v>
      </c>
      <c r="B2" s="267"/>
      <c r="C2" s="267"/>
      <c r="D2" s="267"/>
    </row>
    <row r="3" spans="1:6">
      <c r="A3" s="43"/>
      <c r="B3" s="42"/>
      <c r="D3" s="45" t="s">
        <v>88</v>
      </c>
    </row>
    <row r="4" spans="1:6" s="40" customFormat="1" ht="45.75" customHeight="1">
      <c r="A4" s="41" t="s">
        <v>82</v>
      </c>
      <c r="B4" s="88" t="s">
        <v>204</v>
      </c>
      <c r="C4" s="220" t="s">
        <v>1552</v>
      </c>
      <c r="D4" s="220" t="s">
        <v>1553</v>
      </c>
    </row>
    <row r="5" spans="1:6" s="58" customFormat="1" ht="22.9" customHeight="1">
      <c r="A5" s="80" t="s">
        <v>126</v>
      </c>
      <c r="B5" s="95"/>
      <c r="C5" s="89"/>
      <c r="D5" s="90"/>
    </row>
    <row r="6" spans="1:6" s="58" customFormat="1" ht="22.9" customHeight="1">
      <c r="A6" s="80" t="s">
        <v>127</v>
      </c>
      <c r="B6" s="209">
        <v>6369.58</v>
      </c>
      <c r="C6" s="209">
        <v>6075.88</v>
      </c>
      <c r="D6" s="90">
        <f>B6/C6*100</f>
        <v>104.834</v>
      </c>
    </row>
    <row r="7" spans="1:6" s="58" customFormat="1" ht="22.9" customHeight="1">
      <c r="A7" s="80" t="s">
        <v>128</v>
      </c>
      <c r="B7" s="209">
        <v>13229.86</v>
      </c>
      <c r="C7" s="209">
        <v>12517.52</v>
      </c>
      <c r="D7" s="90">
        <f t="shared" ref="D7:D16" si="0">B7/C7*100</f>
        <v>105.691</v>
      </c>
    </row>
    <row r="8" spans="1:6" s="58" customFormat="1" ht="22.9" customHeight="1">
      <c r="A8" s="80" t="s">
        <v>129</v>
      </c>
      <c r="B8" s="95"/>
      <c r="C8" s="89"/>
      <c r="D8" s="90"/>
    </row>
    <row r="9" spans="1:6" s="58" customFormat="1" ht="22.9" customHeight="1">
      <c r="A9" s="80" t="s">
        <v>130</v>
      </c>
      <c r="B9" s="95"/>
      <c r="C9" s="89"/>
      <c r="D9" s="90"/>
      <c r="F9" s="96"/>
    </row>
    <row r="10" spans="1:6" s="58" customFormat="1" ht="22.9" customHeight="1">
      <c r="A10" s="83" t="s">
        <v>131</v>
      </c>
      <c r="B10" s="95"/>
      <c r="C10" s="89"/>
      <c r="D10" s="90"/>
    </row>
    <row r="11" spans="1:6" s="58" customFormat="1" ht="22.9" customHeight="1">
      <c r="A11" s="84" t="s">
        <v>132</v>
      </c>
      <c r="B11" s="95"/>
      <c r="C11" s="89"/>
      <c r="D11" s="90"/>
    </row>
    <row r="12" spans="1:6" s="58" customFormat="1" ht="22.9" customHeight="1">
      <c r="A12" s="83" t="s">
        <v>133</v>
      </c>
      <c r="B12" s="89"/>
      <c r="C12" s="91"/>
      <c r="D12" s="90"/>
    </row>
    <row r="13" spans="1:6" s="99" customFormat="1" ht="22.9" customHeight="1">
      <c r="A13" s="80" t="s">
        <v>134</v>
      </c>
      <c r="B13" s="97"/>
      <c r="C13" s="98"/>
      <c r="D13" s="90"/>
    </row>
    <row r="14" spans="1:6" s="58" customFormat="1" ht="22.9" customHeight="1">
      <c r="A14" s="80" t="s">
        <v>135</v>
      </c>
      <c r="B14" s="100"/>
      <c r="C14" s="100"/>
      <c r="D14" s="90"/>
    </row>
    <row r="15" spans="1:6" s="58" customFormat="1" ht="22.9" customHeight="1">
      <c r="A15" s="80" t="s">
        <v>136</v>
      </c>
      <c r="B15" s="101"/>
      <c r="C15" s="102"/>
      <c r="D15" s="90"/>
    </row>
    <row r="16" spans="1:6" s="99" customFormat="1" ht="22.9" customHeight="1">
      <c r="A16" s="138" t="s">
        <v>84</v>
      </c>
      <c r="B16" s="100">
        <f>B6+B7</f>
        <v>19599</v>
      </c>
      <c r="C16" s="100">
        <f>C6+C7</f>
        <v>18593</v>
      </c>
      <c r="D16" s="90">
        <f t="shared" si="0"/>
        <v>105.411</v>
      </c>
    </row>
  </sheetData>
  <mergeCells count="1">
    <mergeCell ref="A2:D2"/>
  </mergeCells>
  <phoneticPr fontId="37" type="noConversion"/>
  <conditionalFormatting sqref="D5:D16">
    <cfRule type="cellIs" dxfId="8" priority="4" stopIfTrue="1" operator="lessThan">
      <formula>0</formula>
    </cfRule>
  </conditionalFormatting>
  <conditionalFormatting sqref="A5:A6">
    <cfRule type="expression" dxfId="7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workbookViewId="0">
      <selection activeCell="C4" sqref="C4:D4"/>
    </sheetView>
  </sheetViews>
  <sheetFormatPr defaultColWidth="9" defaultRowHeight="14.25"/>
  <cols>
    <col min="1" max="1" width="37.375" style="55" customWidth="1"/>
    <col min="2" max="2" width="14.125" style="56" customWidth="1"/>
    <col min="3" max="3" width="14.125" style="55" customWidth="1"/>
    <col min="4" max="4" width="21.75" style="55" customWidth="1"/>
    <col min="5" max="16384" width="9" style="55"/>
  </cols>
  <sheetData>
    <row r="1" spans="1:4" ht="19.350000000000001" customHeight="1">
      <c r="A1" s="55" t="s">
        <v>453</v>
      </c>
    </row>
    <row r="2" spans="1:4" ht="24.75" customHeight="1">
      <c r="A2" s="268" t="s">
        <v>1515</v>
      </c>
      <c r="B2" s="268"/>
      <c r="C2" s="268"/>
      <c r="D2" s="268"/>
    </row>
    <row r="3" spans="1:4" ht="17.45" customHeight="1">
      <c r="A3" s="57"/>
      <c r="B3" s="42"/>
      <c r="C3" s="44"/>
      <c r="D3" s="45" t="s">
        <v>88</v>
      </c>
    </row>
    <row r="4" spans="1:4" ht="36.75" customHeight="1">
      <c r="A4" s="85" t="s">
        <v>137</v>
      </c>
      <c r="B4" s="88" t="s">
        <v>204</v>
      </c>
      <c r="C4" s="220" t="s">
        <v>1552</v>
      </c>
      <c r="D4" s="220" t="s">
        <v>1553</v>
      </c>
    </row>
    <row r="5" spans="1:4" ht="20.45" customHeight="1">
      <c r="A5" s="86" t="s">
        <v>112</v>
      </c>
      <c r="B5" s="81"/>
      <c r="C5" s="81"/>
      <c r="D5" s="82"/>
    </row>
    <row r="6" spans="1:4" ht="20.45" customHeight="1">
      <c r="A6" s="154" t="s">
        <v>157</v>
      </c>
      <c r="B6" s="81"/>
      <c r="C6" s="81"/>
      <c r="D6" s="82"/>
    </row>
    <row r="7" spans="1:4" ht="20.45" customHeight="1">
      <c r="A7" s="154" t="s">
        <v>158</v>
      </c>
      <c r="B7" s="81"/>
      <c r="C7" s="81"/>
      <c r="D7" s="82"/>
    </row>
    <row r="8" spans="1:4" ht="20.45" customHeight="1">
      <c r="A8" s="154" t="s">
        <v>159</v>
      </c>
      <c r="B8" s="81"/>
      <c r="C8" s="81"/>
      <c r="D8" s="82"/>
    </row>
    <row r="9" spans="1:4" ht="20.45" customHeight="1">
      <c r="A9" s="154" t="s">
        <v>160</v>
      </c>
      <c r="B9" s="81"/>
      <c r="C9" s="81"/>
      <c r="D9" s="82"/>
    </row>
    <row r="10" spans="1:4" ht="20.45" customHeight="1">
      <c r="A10" s="174" t="s">
        <v>162</v>
      </c>
      <c r="B10" s="81"/>
      <c r="C10" s="81"/>
      <c r="D10" s="82"/>
    </row>
    <row r="11" spans="1:4" ht="20.45" customHeight="1">
      <c r="A11" s="86" t="s">
        <v>116</v>
      </c>
      <c r="B11" s="209">
        <v>8589.07</v>
      </c>
      <c r="C11" s="209">
        <v>8320.15</v>
      </c>
      <c r="D11" s="212">
        <v>1.0323</v>
      </c>
    </row>
    <row r="12" spans="1:4" ht="20.45" customHeight="1">
      <c r="A12" s="154" t="s">
        <v>157</v>
      </c>
      <c r="B12" s="209">
        <v>1594.24</v>
      </c>
      <c r="C12" s="209">
        <v>1518.72</v>
      </c>
      <c r="D12" s="212">
        <v>1.0497000000000001</v>
      </c>
    </row>
    <row r="13" spans="1:4" ht="20.45" customHeight="1">
      <c r="A13" s="154" t="s">
        <v>158</v>
      </c>
      <c r="B13" s="209">
        <v>6645.54</v>
      </c>
      <c r="C13" s="209">
        <v>6454.88</v>
      </c>
      <c r="D13" s="212">
        <v>1.0295000000000001</v>
      </c>
    </row>
    <row r="14" spans="1:4" ht="20.45" customHeight="1">
      <c r="A14" s="154" t="s">
        <v>159</v>
      </c>
      <c r="B14" s="209">
        <v>256.60000000000002</v>
      </c>
      <c r="C14" s="209">
        <v>256</v>
      </c>
      <c r="D14" s="212">
        <v>1.0023</v>
      </c>
    </row>
    <row r="15" spans="1:4" ht="20.45" customHeight="1">
      <c r="A15" s="154" t="s">
        <v>160</v>
      </c>
      <c r="B15" s="209"/>
      <c r="C15" s="209"/>
      <c r="D15" s="155"/>
    </row>
    <row r="16" spans="1:4" ht="20.45" customHeight="1">
      <c r="A16" s="174" t="s">
        <v>162</v>
      </c>
      <c r="B16" s="209">
        <v>16296.2</v>
      </c>
      <c r="C16" s="209">
        <v>14051.92</v>
      </c>
      <c r="D16" s="212">
        <v>1.1597</v>
      </c>
    </row>
    <row r="17" spans="1:4" ht="20.45" customHeight="1">
      <c r="A17" s="86" t="s">
        <v>117</v>
      </c>
      <c r="B17" s="209">
        <v>12706.62</v>
      </c>
      <c r="C17" s="209">
        <v>13131.79</v>
      </c>
      <c r="D17" s="212">
        <v>0.96760000000000002</v>
      </c>
    </row>
    <row r="18" spans="1:4" ht="20.45" customHeight="1">
      <c r="A18" s="79" t="s">
        <v>125</v>
      </c>
      <c r="B18" s="209">
        <v>12666.62</v>
      </c>
      <c r="C18" s="210">
        <v>13098.93</v>
      </c>
      <c r="D18" s="211">
        <v>0.96699999999999997</v>
      </c>
    </row>
    <row r="19" spans="1:4" ht="20.45" customHeight="1">
      <c r="A19" s="79" t="s">
        <v>114</v>
      </c>
      <c r="B19" s="209"/>
      <c r="C19" s="210"/>
      <c r="D19" s="156"/>
    </row>
    <row r="20" spans="1:4" ht="20.45" customHeight="1">
      <c r="A20" s="79" t="s">
        <v>113</v>
      </c>
      <c r="B20" s="209">
        <v>28</v>
      </c>
      <c r="C20" s="210">
        <v>32</v>
      </c>
      <c r="D20" s="211">
        <v>0.875</v>
      </c>
    </row>
    <row r="21" spans="1:4" ht="20.45" customHeight="1">
      <c r="A21" s="79" t="s">
        <v>115</v>
      </c>
      <c r="B21" s="209"/>
      <c r="C21" s="210"/>
      <c r="D21" s="156"/>
    </row>
    <row r="22" spans="1:4" ht="20.45" customHeight="1">
      <c r="A22" s="175" t="s">
        <v>161</v>
      </c>
      <c r="B22" s="209">
        <v>7159.29</v>
      </c>
      <c r="C22" s="210">
        <v>6545.03</v>
      </c>
      <c r="D22" s="211">
        <v>1.0939000000000001</v>
      </c>
    </row>
    <row r="23" spans="1:4" ht="20.45" customHeight="1">
      <c r="A23" s="86" t="s">
        <v>118</v>
      </c>
      <c r="B23" s="155"/>
      <c r="C23" s="156"/>
      <c r="D23" s="156"/>
    </row>
    <row r="24" spans="1:4" ht="20.45" customHeight="1">
      <c r="A24" s="79" t="s">
        <v>125</v>
      </c>
      <c r="B24" s="155"/>
      <c r="C24" s="156"/>
      <c r="D24" s="156"/>
    </row>
    <row r="25" spans="1:4" ht="20.45" customHeight="1">
      <c r="A25" s="79" t="s">
        <v>114</v>
      </c>
      <c r="B25" s="155"/>
      <c r="C25" s="156"/>
      <c r="D25" s="156"/>
    </row>
    <row r="26" spans="1:4" ht="20.45" customHeight="1">
      <c r="A26" s="79" t="s">
        <v>113</v>
      </c>
      <c r="B26" s="155"/>
      <c r="C26" s="156"/>
      <c r="D26" s="156"/>
    </row>
    <row r="27" spans="1:4" ht="20.45" customHeight="1">
      <c r="A27" s="79" t="s">
        <v>115</v>
      </c>
      <c r="B27" s="155"/>
      <c r="C27" s="156"/>
      <c r="D27" s="156"/>
    </row>
    <row r="28" spans="1:4" ht="20.45" customHeight="1">
      <c r="A28" s="175" t="s">
        <v>161</v>
      </c>
      <c r="B28" s="155"/>
      <c r="C28" s="156"/>
      <c r="D28" s="156"/>
    </row>
    <row r="29" spans="1:4" ht="20.45" customHeight="1">
      <c r="A29" s="86" t="s">
        <v>119</v>
      </c>
      <c r="B29" s="155"/>
      <c r="C29" s="156"/>
      <c r="D29" s="156"/>
    </row>
    <row r="30" spans="1:4" ht="20.45" customHeight="1">
      <c r="A30" s="160" t="s">
        <v>163</v>
      </c>
      <c r="B30" s="155"/>
      <c r="C30" s="156"/>
      <c r="D30" s="156"/>
    </row>
    <row r="31" spans="1:4" ht="20.45" customHeight="1">
      <c r="A31" s="154" t="s">
        <v>157</v>
      </c>
      <c r="B31" s="155"/>
      <c r="C31" s="156"/>
      <c r="D31" s="156"/>
    </row>
    <row r="32" spans="1:4" ht="20.45" customHeight="1">
      <c r="A32" s="154" t="s">
        <v>158</v>
      </c>
      <c r="B32" s="155"/>
      <c r="C32" s="156"/>
      <c r="D32" s="156"/>
    </row>
    <row r="33" spans="1:4" ht="20.45" customHeight="1">
      <c r="A33" s="154" t="s">
        <v>159</v>
      </c>
      <c r="B33" s="155"/>
      <c r="C33" s="156"/>
      <c r="D33" s="156"/>
    </row>
    <row r="34" spans="1:4" ht="20.45" customHeight="1">
      <c r="A34" s="154" t="s">
        <v>160</v>
      </c>
      <c r="B34" s="155"/>
      <c r="C34" s="156"/>
      <c r="D34" s="156"/>
    </row>
    <row r="35" spans="1:4" ht="20.45" customHeight="1">
      <c r="A35" s="174" t="s">
        <v>162</v>
      </c>
      <c r="B35" s="155"/>
      <c r="C35" s="156"/>
      <c r="D35" s="156"/>
    </row>
    <row r="36" spans="1:4" ht="20.45" customHeight="1">
      <c r="A36" s="80" t="s">
        <v>120</v>
      </c>
      <c r="B36" s="155"/>
      <c r="C36" s="156"/>
      <c r="D36" s="156"/>
    </row>
    <row r="37" spans="1:4" ht="20.45" customHeight="1">
      <c r="A37" s="154" t="s">
        <v>157</v>
      </c>
      <c r="B37" s="155"/>
      <c r="C37" s="156"/>
      <c r="D37" s="156"/>
    </row>
    <row r="38" spans="1:4" ht="20.45" customHeight="1">
      <c r="A38" s="154" t="s">
        <v>158</v>
      </c>
      <c r="B38" s="155"/>
      <c r="C38" s="156"/>
      <c r="D38" s="156"/>
    </row>
    <row r="39" spans="1:4" ht="20.45" customHeight="1">
      <c r="A39" s="154" t="s">
        <v>159</v>
      </c>
      <c r="B39" s="155"/>
      <c r="C39" s="156"/>
      <c r="D39" s="156"/>
    </row>
    <row r="40" spans="1:4" ht="20.45" customHeight="1">
      <c r="A40" s="154" t="s">
        <v>160</v>
      </c>
      <c r="B40" s="155"/>
      <c r="C40" s="156"/>
      <c r="D40" s="156"/>
    </row>
    <row r="41" spans="1:4" ht="20.45" customHeight="1">
      <c r="A41" s="154" t="s">
        <v>162</v>
      </c>
      <c r="B41" s="155"/>
      <c r="C41" s="156"/>
      <c r="D41" s="156"/>
    </row>
    <row r="42" spans="1:4" ht="20.45" customHeight="1">
      <c r="A42" s="160" t="s">
        <v>164</v>
      </c>
      <c r="B42" s="155"/>
      <c r="C42" s="156"/>
      <c r="D42" s="156"/>
    </row>
    <row r="43" spans="1:4" ht="20.45" customHeight="1">
      <c r="A43" s="160" t="s">
        <v>437</v>
      </c>
      <c r="B43" s="155"/>
      <c r="C43" s="156"/>
      <c r="D43" s="156"/>
    </row>
    <row r="44" spans="1:4" ht="20.45" customHeight="1">
      <c r="A44" s="160" t="s">
        <v>438</v>
      </c>
      <c r="B44" s="155"/>
      <c r="C44" s="156"/>
      <c r="D44" s="156"/>
    </row>
    <row r="45" spans="1:4" ht="20.45" customHeight="1">
      <c r="A45" s="160" t="s">
        <v>441</v>
      </c>
      <c r="B45" s="155"/>
      <c r="C45" s="156"/>
      <c r="D45" s="156"/>
    </row>
    <row r="46" spans="1:4" ht="20.45" customHeight="1">
      <c r="A46" s="163" t="s">
        <v>439</v>
      </c>
      <c r="B46" s="155"/>
      <c r="C46" s="156"/>
      <c r="D46" s="156"/>
    </row>
    <row r="47" spans="1:4" ht="20.45" customHeight="1">
      <c r="A47" s="163" t="s">
        <v>440</v>
      </c>
      <c r="B47" s="155"/>
      <c r="C47" s="156"/>
      <c r="D47" s="156"/>
    </row>
    <row r="48" spans="1:4" ht="20.45" customHeight="1">
      <c r="A48" s="86" t="s">
        <v>121</v>
      </c>
      <c r="B48" s="155"/>
      <c r="C48" s="156"/>
      <c r="D48" s="156"/>
    </row>
    <row r="49" spans="1:4" ht="20.45" customHeight="1">
      <c r="A49" s="154" t="s">
        <v>157</v>
      </c>
      <c r="B49" s="155"/>
      <c r="C49" s="156"/>
      <c r="D49" s="156"/>
    </row>
    <row r="50" spans="1:4" ht="20.45" customHeight="1">
      <c r="A50" s="154" t="s">
        <v>158</v>
      </c>
      <c r="B50" s="155"/>
      <c r="C50" s="156"/>
      <c r="D50" s="156"/>
    </row>
    <row r="51" spans="1:4" ht="20.45" customHeight="1">
      <c r="A51" s="154" t="s">
        <v>159</v>
      </c>
      <c r="B51" s="155"/>
      <c r="C51" s="156"/>
      <c r="D51" s="156"/>
    </row>
    <row r="52" spans="1:4" ht="20.45" customHeight="1">
      <c r="A52" s="154" t="s">
        <v>160</v>
      </c>
      <c r="B52" s="155"/>
      <c r="C52" s="156"/>
      <c r="D52" s="156"/>
    </row>
    <row r="53" spans="1:4" ht="20.45" customHeight="1">
      <c r="A53" s="154" t="s">
        <v>162</v>
      </c>
      <c r="B53" s="155"/>
      <c r="C53" s="156"/>
      <c r="D53" s="156"/>
    </row>
    <row r="54" spans="1:4" ht="20.45" customHeight="1">
      <c r="A54" s="86" t="s">
        <v>122</v>
      </c>
      <c r="B54" s="155"/>
      <c r="C54" s="156"/>
      <c r="D54" s="156"/>
    </row>
    <row r="55" spans="1:4" ht="20.45" customHeight="1">
      <c r="A55" s="154" t="s">
        <v>157</v>
      </c>
      <c r="B55" s="155"/>
      <c r="C55" s="156"/>
      <c r="D55" s="156"/>
    </row>
    <row r="56" spans="1:4" ht="20.45" customHeight="1">
      <c r="A56" s="154" t="s">
        <v>158</v>
      </c>
      <c r="B56" s="155"/>
      <c r="C56" s="156"/>
      <c r="D56" s="156"/>
    </row>
    <row r="57" spans="1:4" ht="20.45" customHeight="1">
      <c r="A57" s="154" t="s">
        <v>159</v>
      </c>
      <c r="B57" s="155"/>
      <c r="C57" s="156"/>
      <c r="D57" s="156"/>
    </row>
    <row r="58" spans="1:4" ht="20.45" customHeight="1">
      <c r="A58" s="154" t="s">
        <v>160</v>
      </c>
      <c r="B58" s="155"/>
      <c r="C58" s="156"/>
      <c r="D58" s="156"/>
    </row>
    <row r="59" spans="1:4" ht="20.45" customHeight="1">
      <c r="A59" s="154" t="s">
        <v>162</v>
      </c>
      <c r="B59" s="155"/>
      <c r="C59" s="156"/>
      <c r="D59" s="156"/>
    </row>
    <row r="60" spans="1:4" ht="20.45" customHeight="1">
      <c r="A60" s="86" t="s">
        <v>123</v>
      </c>
      <c r="B60" s="155"/>
      <c r="C60" s="156"/>
      <c r="D60" s="156"/>
    </row>
    <row r="61" spans="1:4" ht="20.45" customHeight="1">
      <c r="A61" s="154" t="s">
        <v>157</v>
      </c>
      <c r="B61" s="155"/>
      <c r="C61" s="156"/>
      <c r="D61" s="156"/>
    </row>
    <row r="62" spans="1:4" ht="20.45" customHeight="1">
      <c r="A62" s="154" t="s">
        <v>158</v>
      </c>
      <c r="B62" s="155"/>
      <c r="C62" s="156"/>
      <c r="D62" s="156"/>
    </row>
    <row r="63" spans="1:4" ht="20.45" customHeight="1">
      <c r="A63" s="154" t="s">
        <v>159</v>
      </c>
      <c r="B63" s="155"/>
      <c r="C63" s="156"/>
      <c r="D63" s="156"/>
    </row>
    <row r="64" spans="1:4" ht="20.45" customHeight="1">
      <c r="A64" s="154" t="s">
        <v>160</v>
      </c>
      <c r="B64" s="155"/>
      <c r="C64" s="156"/>
      <c r="D64" s="156"/>
    </row>
    <row r="65" spans="1:4" ht="20.45" customHeight="1">
      <c r="A65" s="154" t="s">
        <v>162</v>
      </c>
      <c r="B65" s="167"/>
      <c r="C65" s="168"/>
      <c r="D65" s="168"/>
    </row>
  </sheetData>
  <mergeCells count="1">
    <mergeCell ref="A2:D2"/>
  </mergeCells>
  <phoneticPr fontId="37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workbookViewId="0">
      <selection activeCell="G16" sqref="G16"/>
    </sheetView>
  </sheetViews>
  <sheetFormatPr defaultColWidth="9" defaultRowHeight="14.25"/>
  <cols>
    <col min="1" max="1" width="46" style="55" customWidth="1"/>
    <col min="2" max="2" width="13" style="56" customWidth="1"/>
    <col min="3" max="3" width="13.375" style="55" customWidth="1"/>
    <col min="4" max="4" width="17.375" style="55" customWidth="1"/>
    <col min="5" max="16384" width="9" style="55"/>
  </cols>
  <sheetData>
    <row r="1" spans="1:4" ht="19.350000000000001" customHeight="1">
      <c r="A1" s="55" t="s">
        <v>452</v>
      </c>
    </row>
    <row r="2" spans="1:4" ht="26.45" customHeight="1">
      <c r="A2" s="268" t="s">
        <v>1516</v>
      </c>
      <c r="B2" s="268"/>
      <c r="C2" s="268"/>
      <c r="D2" s="268"/>
    </row>
    <row r="3" spans="1:4" ht="17.45" customHeight="1">
      <c r="A3" s="57"/>
      <c r="B3" s="42"/>
      <c r="C3" s="44"/>
      <c r="D3" s="45" t="s">
        <v>88</v>
      </c>
    </row>
    <row r="4" spans="1:4" ht="44.45" customHeight="1">
      <c r="A4" s="85" t="s">
        <v>137</v>
      </c>
      <c r="B4" s="88" t="s">
        <v>204</v>
      </c>
      <c r="C4" s="220" t="s">
        <v>1552</v>
      </c>
      <c r="D4" s="220" t="s">
        <v>1553</v>
      </c>
    </row>
    <row r="5" spans="1:4" ht="22.9" customHeight="1">
      <c r="A5" s="86" t="s">
        <v>126</v>
      </c>
      <c r="B5" s="81"/>
      <c r="C5" s="81"/>
      <c r="D5" s="82"/>
    </row>
    <row r="6" spans="1:4" ht="22.9" customHeight="1">
      <c r="A6" s="154" t="s">
        <v>148</v>
      </c>
      <c r="B6" s="81"/>
      <c r="C6" s="81"/>
      <c r="D6" s="82"/>
    </row>
    <row r="7" spans="1:4" ht="22.9" customHeight="1">
      <c r="A7" s="154" t="s">
        <v>149</v>
      </c>
      <c r="B7" s="81"/>
      <c r="C7" s="81"/>
      <c r="D7" s="82"/>
    </row>
    <row r="8" spans="1:4" ht="22.9" customHeight="1">
      <c r="A8" s="154" t="s">
        <v>150</v>
      </c>
      <c r="B8" s="81"/>
      <c r="C8" s="81"/>
      <c r="D8" s="82"/>
    </row>
    <row r="9" spans="1:4" ht="22.9" customHeight="1">
      <c r="A9" s="154" t="s">
        <v>139</v>
      </c>
      <c r="B9" s="81"/>
      <c r="C9" s="81"/>
      <c r="D9" s="82"/>
    </row>
    <row r="10" spans="1:4" ht="22.9" customHeight="1">
      <c r="A10" s="86" t="s">
        <v>127</v>
      </c>
      <c r="B10" s="209">
        <v>6369.58</v>
      </c>
      <c r="C10" s="209">
        <v>6075.88</v>
      </c>
      <c r="D10" s="212">
        <v>1.0483</v>
      </c>
    </row>
    <row r="11" spans="1:4" ht="22.9" customHeight="1">
      <c r="A11" s="157" t="s">
        <v>151</v>
      </c>
      <c r="B11" s="209">
        <v>5819.5</v>
      </c>
      <c r="C11" s="209">
        <v>5587.66</v>
      </c>
      <c r="D11" s="212">
        <v>1.0415000000000001</v>
      </c>
    </row>
    <row r="12" spans="1:4" ht="22.9" customHeight="1">
      <c r="A12" s="157" t="s">
        <v>152</v>
      </c>
      <c r="B12" s="209">
        <v>251.32</v>
      </c>
      <c r="C12" s="209">
        <v>198.07</v>
      </c>
      <c r="D12" s="212">
        <v>1.2687999999999999</v>
      </c>
    </row>
    <row r="13" spans="1:4" ht="22.9" customHeight="1">
      <c r="A13" s="157" t="s">
        <v>153</v>
      </c>
      <c r="B13" s="209">
        <v>295.60000000000002</v>
      </c>
      <c r="C13" s="209">
        <v>287</v>
      </c>
      <c r="D13" s="212">
        <v>1.03</v>
      </c>
    </row>
    <row r="14" spans="1:4" ht="22.9" customHeight="1">
      <c r="A14" s="157" t="s">
        <v>154</v>
      </c>
      <c r="B14" s="155"/>
      <c r="C14" s="155"/>
      <c r="D14" s="155"/>
    </row>
    <row r="15" spans="1:4" ht="22.9" customHeight="1">
      <c r="A15" s="86" t="s">
        <v>128</v>
      </c>
      <c r="B15" s="209">
        <v>13229.86</v>
      </c>
      <c r="C15" s="209">
        <v>12517.52</v>
      </c>
      <c r="D15" s="212">
        <v>1.0569</v>
      </c>
    </row>
    <row r="16" spans="1:4" ht="22.9" customHeight="1">
      <c r="A16" s="158" t="s">
        <v>155</v>
      </c>
      <c r="B16" s="209">
        <v>13217.86</v>
      </c>
      <c r="C16" s="210">
        <v>12504.96</v>
      </c>
      <c r="D16" s="211">
        <v>1.0569999999999999</v>
      </c>
    </row>
    <row r="17" spans="1:4" ht="22.9" customHeight="1">
      <c r="A17" s="158" t="s">
        <v>156</v>
      </c>
      <c r="B17" s="155"/>
      <c r="C17" s="156"/>
      <c r="D17" s="156"/>
    </row>
    <row r="18" spans="1:4" ht="22.9" customHeight="1">
      <c r="A18" s="86" t="s">
        <v>129</v>
      </c>
      <c r="B18" s="155"/>
      <c r="C18" s="156"/>
      <c r="D18" s="156"/>
    </row>
    <row r="19" spans="1:4" ht="22.9" customHeight="1">
      <c r="A19" s="159" t="s">
        <v>399</v>
      </c>
      <c r="B19" s="155"/>
      <c r="C19" s="156"/>
      <c r="D19" s="156"/>
    </row>
    <row r="20" spans="1:4" ht="22.9" customHeight="1">
      <c r="A20" s="159" t="s">
        <v>400</v>
      </c>
      <c r="B20" s="155"/>
      <c r="C20" s="156"/>
      <c r="D20" s="156"/>
    </row>
    <row r="21" spans="1:4" ht="22.9" customHeight="1">
      <c r="A21" s="159" t="s">
        <v>401</v>
      </c>
      <c r="B21" s="155"/>
      <c r="C21" s="156"/>
      <c r="D21" s="156"/>
    </row>
    <row r="22" spans="1:4" ht="22.9" customHeight="1">
      <c r="A22" s="86" t="s">
        <v>130</v>
      </c>
      <c r="B22" s="155"/>
      <c r="C22" s="156"/>
      <c r="D22" s="156"/>
    </row>
    <row r="23" spans="1:4" ht="22.9" customHeight="1">
      <c r="A23" s="160" t="s">
        <v>131</v>
      </c>
      <c r="B23" s="155"/>
      <c r="C23" s="156"/>
      <c r="D23" s="156"/>
    </row>
    <row r="24" spans="1:4" ht="22.9" customHeight="1">
      <c r="A24" s="161" t="s">
        <v>402</v>
      </c>
      <c r="B24" s="155"/>
      <c r="C24" s="156"/>
      <c r="D24" s="156"/>
    </row>
    <row r="25" spans="1:4" ht="22.9" customHeight="1">
      <c r="A25" s="161" t="s">
        <v>403</v>
      </c>
      <c r="B25" s="155"/>
      <c r="C25" s="156"/>
      <c r="D25" s="156"/>
    </row>
    <row r="26" spans="1:4" ht="22.9" customHeight="1">
      <c r="A26" s="161" t="s">
        <v>404</v>
      </c>
      <c r="B26" s="155"/>
      <c r="C26" s="156"/>
      <c r="D26" s="156"/>
    </row>
    <row r="27" spans="1:4" ht="22.9" customHeight="1">
      <c r="A27" s="80" t="s">
        <v>132</v>
      </c>
      <c r="B27" s="155"/>
      <c r="C27" s="156"/>
      <c r="D27" s="156"/>
    </row>
    <row r="28" spans="1:4" ht="22.9" customHeight="1">
      <c r="A28" s="162" t="s">
        <v>405</v>
      </c>
      <c r="B28" s="155"/>
      <c r="C28" s="156"/>
      <c r="D28" s="156"/>
    </row>
    <row r="29" spans="1:4" ht="22.9" customHeight="1">
      <c r="A29" s="162" t="s">
        <v>406</v>
      </c>
      <c r="B29" s="155"/>
      <c r="C29" s="156"/>
      <c r="D29" s="156"/>
    </row>
    <row r="30" spans="1:4" ht="22.9" customHeight="1">
      <c r="A30" s="162" t="s">
        <v>407</v>
      </c>
      <c r="B30" s="155"/>
      <c r="C30" s="156"/>
      <c r="D30" s="156"/>
    </row>
    <row r="31" spans="1:4" ht="22.9" customHeight="1">
      <c r="A31" s="160" t="s">
        <v>133</v>
      </c>
      <c r="B31" s="155"/>
      <c r="C31" s="156"/>
      <c r="D31" s="156"/>
    </row>
    <row r="32" spans="1:4" ht="22.9" customHeight="1">
      <c r="A32" s="163" t="s">
        <v>408</v>
      </c>
      <c r="B32" s="155"/>
      <c r="C32" s="156"/>
      <c r="D32" s="156"/>
    </row>
    <row r="33" spans="1:4" ht="22.9" customHeight="1">
      <c r="A33" s="163" t="s">
        <v>406</v>
      </c>
      <c r="B33" s="155"/>
      <c r="C33" s="156"/>
      <c r="D33" s="156"/>
    </row>
    <row r="34" spans="1:4" ht="22.9" customHeight="1">
      <c r="A34" s="163" t="s">
        <v>409</v>
      </c>
      <c r="B34" s="155"/>
      <c r="C34" s="156"/>
      <c r="D34" s="156"/>
    </row>
    <row r="35" spans="1:4" ht="22.9" customHeight="1">
      <c r="A35" s="86" t="s">
        <v>134</v>
      </c>
      <c r="B35" s="155"/>
      <c r="C35" s="156"/>
      <c r="D35" s="156"/>
    </row>
    <row r="36" spans="1:4" ht="22.9" customHeight="1">
      <c r="A36" s="164" t="s">
        <v>442</v>
      </c>
      <c r="B36" s="155"/>
      <c r="C36" s="156"/>
      <c r="D36" s="156"/>
    </row>
    <row r="37" spans="1:4" ht="22.9" customHeight="1">
      <c r="A37" s="164" t="s">
        <v>140</v>
      </c>
      <c r="B37" s="155"/>
      <c r="C37" s="156"/>
      <c r="D37" s="156"/>
    </row>
    <row r="38" spans="1:4" ht="22.9" customHeight="1">
      <c r="A38" s="164" t="s">
        <v>141</v>
      </c>
      <c r="B38" s="155"/>
      <c r="C38" s="156"/>
      <c r="D38" s="156"/>
    </row>
    <row r="39" spans="1:4" ht="22.9" customHeight="1">
      <c r="A39" s="164" t="s">
        <v>142</v>
      </c>
      <c r="B39" s="155"/>
      <c r="C39" s="156"/>
      <c r="D39" s="156"/>
    </row>
    <row r="40" spans="1:4" ht="22.9" customHeight="1">
      <c r="A40" s="86" t="s">
        <v>135</v>
      </c>
      <c r="B40" s="155"/>
      <c r="C40" s="156"/>
      <c r="D40" s="156"/>
    </row>
    <row r="41" spans="1:4" ht="22.9" customHeight="1">
      <c r="A41" s="165" t="s">
        <v>166</v>
      </c>
      <c r="B41" s="155"/>
      <c r="C41" s="156"/>
      <c r="D41" s="156"/>
    </row>
    <row r="42" spans="1:4" ht="22.9" customHeight="1">
      <c r="A42" s="165" t="s">
        <v>143</v>
      </c>
      <c r="B42" s="155"/>
      <c r="C42" s="156"/>
      <c r="D42" s="156"/>
    </row>
    <row r="43" spans="1:4" ht="22.9" customHeight="1">
      <c r="A43" s="165" t="s">
        <v>165</v>
      </c>
      <c r="B43" s="155"/>
      <c r="C43" s="156"/>
      <c r="D43" s="156"/>
    </row>
    <row r="44" spans="1:4" ht="22.9" customHeight="1">
      <c r="A44" s="165" t="s">
        <v>144</v>
      </c>
      <c r="B44" s="155"/>
      <c r="C44" s="156"/>
      <c r="D44" s="156"/>
    </row>
    <row r="45" spans="1:4" ht="22.9" customHeight="1">
      <c r="A45" s="165" t="s">
        <v>145</v>
      </c>
      <c r="B45" s="155"/>
      <c r="C45" s="156"/>
      <c r="D45" s="156"/>
    </row>
    <row r="46" spans="1:4" ht="22.9" customHeight="1">
      <c r="A46" s="86" t="s">
        <v>136</v>
      </c>
      <c r="B46" s="155"/>
      <c r="C46" s="156"/>
      <c r="D46" s="156"/>
    </row>
    <row r="47" spans="1:4" ht="22.9" customHeight="1">
      <c r="A47" s="166" t="s">
        <v>410</v>
      </c>
      <c r="B47" s="155"/>
      <c r="C47" s="156"/>
      <c r="D47" s="156"/>
    </row>
    <row r="48" spans="1:4" ht="22.9" customHeight="1">
      <c r="A48" s="166" t="s">
        <v>146</v>
      </c>
      <c r="B48" s="155"/>
      <c r="C48" s="156"/>
      <c r="D48" s="156"/>
    </row>
    <row r="49" spans="1:4" ht="22.9" customHeight="1">
      <c r="A49" s="166" t="s">
        <v>147</v>
      </c>
      <c r="B49" s="155"/>
      <c r="C49" s="156"/>
      <c r="D49" s="156"/>
    </row>
  </sheetData>
  <mergeCells count="1">
    <mergeCell ref="A2:D2"/>
  </mergeCells>
  <phoneticPr fontId="37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workbookViewId="0">
      <selection activeCell="C51" sqref="C51"/>
    </sheetView>
  </sheetViews>
  <sheetFormatPr defaultRowHeight="14.25"/>
  <cols>
    <col min="1" max="1" width="40.25" style="139" customWidth="1"/>
    <col min="2" max="2" width="15.375" style="139" customWidth="1"/>
    <col min="3" max="3" width="12.125" style="139" customWidth="1"/>
    <col min="4" max="5" width="11.375" style="139" customWidth="1"/>
    <col min="6" max="16384" width="9" style="139"/>
  </cols>
  <sheetData>
    <row r="1" spans="1:5" ht="24.75" customHeight="1">
      <c r="A1" s="232" t="s">
        <v>1614</v>
      </c>
    </row>
    <row r="2" spans="1:5" ht="37.5" customHeight="1">
      <c r="A2" s="270" t="s">
        <v>1615</v>
      </c>
      <c r="B2" s="270"/>
      <c r="C2" s="270"/>
      <c r="D2" s="270"/>
      <c r="E2" s="270"/>
    </row>
    <row r="3" spans="1:5" ht="24.75" customHeight="1">
      <c r="A3" s="233"/>
      <c r="B3" s="233"/>
      <c r="C3" s="233"/>
      <c r="D3" s="233"/>
      <c r="E3" s="234" t="s">
        <v>1616</v>
      </c>
    </row>
    <row r="4" spans="1:5" ht="21.75" customHeight="1">
      <c r="A4" s="271" t="s">
        <v>1617</v>
      </c>
      <c r="B4" s="271" t="s">
        <v>1618</v>
      </c>
      <c r="C4" s="272" t="s">
        <v>1619</v>
      </c>
      <c r="D4" s="273" t="s">
        <v>1620</v>
      </c>
      <c r="E4" s="273"/>
    </row>
    <row r="5" spans="1:5" ht="32.450000000000003" customHeight="1">
      <c r="A5" s="271"/>
      <c r="B5" s="271"/>
      <c r="C5" s="272"/>
      <c r="D5" s="235" t="s">
        <v>1621</v>
      </c>
      <c r="E5" s="235" t="s">
        <v>1622</v>
      </c>
    </row>
    <row r="6" spans="1:5" ht="24.95" customHeight="1">
      <c r="A6" s="194" t="s">
        <v>5</v>
      </c>
      <c r="B6" s="22"/>
      <c r="C6" s="236"/>
      <c r="D6" s="237"/>
      <c r="E6" s="237"/>
    </row>
    <row r="7" spans="1:5" ht="24.95" customHeight="1">
      <c r="A7" s="238" t="s">
        <v>1623</v>
      </c>
      <c r="B7" s="22"/>
      <c r="C7" s="236"/>
      <c r="D7" s="237"/>
      <c r="E7" s="237"/>
    </row>
    <row r="8" spans="1:5" ht="24.95" customHeight="1">
      <c r="A8" s="194" t="s">
        <v>1624</v>
      </c>
      <c r="B8" s="22"/>
      <c r="C8" s="236"/>
      <c r="D8" s="237"/>
      <c r="E8" s="237"/>
    </row>
    <row r="9" spans="1:5" ht="24.95" customHeight="1">
      <c r="A9" s="238" t="s">
        <v>1623</v>
      </c>
      <c r="B9" s="22"/>
      <c r="C9" s="236"/>
      <c r="D9" s="237"/>
      <c r="E9" s="237"/>
    </row>
    <row r="10" spans="1:5" ht="24.95" customHeight="1">
      <c r="A10" s="194" t="s">
        <v>1625</v>
      </c>
      <c r="B10" s="22"/>
      <c r="C10" s="236"/>
      <c r="D10" s="237"/>
      <c r="E10" s="237"/>
    </row>
    <row r="11" spans="1:5" ht="24.95" customHeight="1">
      <c r="A11" s="238" t="s">
        <v>1623</v>
      </c>
      <c r="B11" s="22"/>
      <c r="C11" s="236"/>
      <c r="D11" s="237"/>
      <c r="E11" s="237"/>
    </row>
    <row r="12" spans="1:5" ht="24.95" customHeight="1">
      <c r="A12" s="194" t="s">
        <v>1626</v>
      </c>
      <c r="B12" s="22"/>
      <c r="C12" s="236"/>
      <c r="D12" s="237"/>
      <c r="E12" s="237"/>
    </row>
    <row r="13" spans="1:5" ht="24.95" customHeight="1">
      <c r="A13" s="238" t="s">
        <v>1623</v>
      </c>
      <c r="B13" s="22"/>
      <c r="C13" s="236"/>
      <c r="D13" s="237"/>
      <c r="E13" s="237"/>
    </row>
    <row r="14" spans="1:5" ht="24.95" customHeight="1">
      <c r="A14" s="194" t="s">
        <v>1627</v>
      </c>
      <c r="B14" s="22"/>
      <c r="C14" s="236"/>
      <c r="D14" s="237"/>
      <c r="E14" s="237"/>
    </row>
    <row r="15" spans="1:5" ht="24.95" customHeight="1">
      <c r="A15" s="238" t="s">
        <v>1623</v>
      </c>
      <c r="B15" s="22"/>
      <c r="C15" s="236"/>
      <c r="D15" s="237"/>
      <c r="E15" s="237"/>
    </row>
    <row r="16" spans="1:5" ht="24.95" customHeight="1">
      <c r="A16" s="194" t="s">
        <v>1628</v>
      </c>
      <c r="B16" s="22"/>
      <c r="C16" s="236"/>
      <c r="D16" s="237"/>
      <c r="E16" s="237"/>
    </row>
    <row r="17" spans="1:5" ht="24.95" customHeight="1">
      <c r="A17" s="238" t="s">
        <v>1623</v>
      </c>
      <c r="B17" s="22"/>
      <c r="C17" s="236"/>
      <c r="D17" s="237"/>
      <c r="E17" s="237"/>
    </row>
    <row r="18" spans="1:5" ht="24.95" customHeight="1">
      <c r="A18" s="194" t="s">
        <v>1629</v>
      </c>
      <c r="B18" s="22"/>
      <c r="C18" s="236"/>
      <c r="D18" s="237"/>
      <c r="E18" s="237"/>
    </row>
    <row r="19" spans="1:5" ht="24.95" customHeight="1">
      <c r="A19" s="238" t="s">
        <v>1623</v>
      </c>
      <c r="B19" s="22"/>
      <c r="C19" s="236"/>
      <c r="D19" s="237"/>
      <c r="E19" s="237"/>
    </row>
    <row r="20" spans="1:5" ht="24.95" customHeight="1">
      <c r="A20" s="194" t="s">
        <v>1630</v>
      </c>
      <c r="B20" s="22"/>
      <c r="C20" s="236"/>
      <c r="D20" s="237"/>
      <c r="E20" s="237"/>
    </row>
    <row r="21" spans="1:5" ht="24.95" customHeight="1">
      <c r="A21" s="238" t="s">
        <v>1623</v>
      </c>
      <c r="B21" s="22"/>
      <c r="C21" s="236"/>
      <c r="D21" s="237"/>
      <c r="E21" s="237"/>
    </row>
    <row r="22" spans="1:5" ht="24.95" customHeight="1">
      <c r="A22" s="194" t="s">
        <v>1631</v>
      </c>
      <c r="B22" s="22"/>
      <c r="C22" s="236"/>
      <c r="D22" s="237"/>
      <c r="E22" s="237"/>
    </row>
    <row r="23" spans="1:5" ht="24.95" customHeight="1">
      <c r="A23" s="238" t="s">
        <v>1623</v>
      </c>
      <c r="B23" s="22"/>
      <c r="C23" s="236"/>
      <c r="D23" s="237"/>
      <c r="E23" s="237"/>
    </row>
    <row r="24" spans="1:5" ht="24.95" customHeight="1">
      <c r="A24" s="194" t="s">
        <v>1632</v>
      </c>
      <c r="B24" s="22"/>
      <c r="C24" s="236"/>
      <c r="D24" s="237"/>
      <c r="E24" s="237"/>
    </row>
    <row r="25" spans="1:5" ht="24.95" customHeight="1">
      <c r="A25" s="238" t="s">
        <v>1623</v>
      </c>
      <c r="B25" s="22"/>
      <c r="C25" s="236"/>
      <c r="D25" s="237"/>
      <c r="E25" s="237"/>
    </row>
    <row r="26" spans="1:5" ht="24.95" customHeight="1">
      <c r="A26" s="194" t="s">
        <v>1633</v>
      </c>
      <c r="B26" s="22"/>
      <c r="C26" s="236"/>
      <c r="D26" s="237"/>
      <c r="E26" s="237"/>
    </row>
    <row r="27" spans="1:5" ht="24.95" customHeight="1">
      <c r="A27" s="238" t="s">
        <v>1623</v>
      </c>
      <c r="B27" s="22"/>
      <c r="C27" s="236"/>
      <c r="D27" s="237"/>
      <c r="E27" s="237"/>
    </row>
    <row r="28" spans="1:5" ht="24.95" customHeight="1">
      <c r="A28" s="194" t="s">
        <v>1634</v>
      </c>
      <c r="B28" s="22"/>
      <c r="C28" s="236"/>
      <c r="D28" s="237"/>
      <c r="E28" s="237"/>
    </row>
    <row r="29" spans="1:5" ht="24.95" customHeight="1">
      <c r="A29" s="238" t="s">
        <v>1623</v>
      </c>
      <c r="B29" s="22"/>
      <c r="C29" s="236"/>
      <c r="D29" s="237"/>
      <c r="E29" s="237"/>
    </row>
    <row r="30" spans="1:5" ht="24.95" customHeight="1">
      <c r="A30" s="194" t="s">
        <v>1635</v>
      </c>
      <c r="B30" s="22"/>
      <c r="C30" s="236"/>
      <c r="D30" s="237"/>
      <c r="E30" s="237"/>
    </row>
    <row r="31" spans="1:5" ht="24.95" customHeight="1">
      <c r="A31" s="238" t="s">
        <v>1623</v>
      </c>
      <c r="B31" s="22"/>
      <c r="C31" s="236"/>
      <c r="D31" s="237"/>
      <c r="E31" s="237"/>
    </row>
    <row r="32" spans="1:5" ht="24.95" customHeight="1">
      <c r="A32" s="194" t="s">
        <v>1636</v>
      </c>
      <c r="B32" s="22"/>
      <c r="C32" s="236"/>
      <c r="D32" s="237"/>
      <c r="E32" s="237"/>
    </row>
    <row r="33" spans="1:5" ht="24.95" customHeight="1">
      <c r="A33" s="238" t="s">
        <v>1623</v>
      </c>
      <c r="B33" s="22"/>
      <c r="C33" s="236"/>
      <c r="D33" s="237"/>
      <c r="E33" s="237"/>
    </row>
    <row r="34" spans="1:5" ht="24.95" customHeight="1">
      <c r="A34" s="194" t="s">
        <v>1637</v>
      </c>
      <c r="B34" s="22"/>
      <c r="C34" s="236"/>
      <c r="D34" s="237"/>
      <c r="E34" s="237"/>
    </row>
    <row r="35" spans="1:5" ht="24.95" customHeight="1">
      <c r="A35" s="238" t="s">
        <v>1623</v>
      </c>
      <c r="B35" s="22"/>
      <c r="C35" s="236"/>
      <c r="D35" s="237"/>
      <c r="E35" s="237"/>
    </row>
    <row r="36" spans="1:5" ht="24.95" customHeight="1">
      <c r="A36" s="194" t="s">
        <v>1638</v>
      </c>
      <c r="B36" s="22"/>
      <c r="C36" s="236"/>
      <c r="D36" s="237"/>
      <c r="E36" s="237"/>
    </row>
    <row r="37" spans="1:5" ht="24.95" customHeight="1">
      <c r="A37" s="238" t="s">
        <v>1623</v>
      </c>
      <c r="B37" s="22"/>
      <c r="C37" s="236"/>
      <c r="D37" s="237"/>
      <c r="E37" s="237"/>
    </row>
    <row r="38" spans="1:5" ht="24.95" customHeight="1">
      <c r="A38" s="194" t="s">
        <v>1639</v>
      </c>
      <c r="B38" s="22"/>
      <c r="C38" s="236"/>
      <c r="D38" s="237"/>
      <c r="E38" s="237"/>
    </row>
    <row r="39" spans="1:5" ht="24.95" customHeight="1">
      <c r="A39" s="238" t="s">
        <v>1623</v>
      </c>
      <c r="B39" s="22"/>
      <c r="C39" s="236"/>
      <c r="D39" s="237"/>
      <c r="E39" s="237"/>
    </row>
    <row r="40" spans="1:5" ht="24.95" customHeight="1">
      <c r="A40" s="194" t="s">
        <v>1640</v>
      </c>
      <c r="B40" s="22"/>
      <c r="C40" s="236"/>
      <c r="D40" s="237"/>
      <c r="E40" s="237"/>
    </row>
    <row r="41" spans="1:5" ht="24.95" customHeight="1">
      <c r="A41" s="238" t="s">
        <v>1623</v>
      </c>
      <c r="B41" s="237"/>
      <c r="C41" s="237"/>
      <c r="D41" s="237"/>
      <c r="E41" s="237"/>
    </row>
    <row r="42" spans="1:5" ht="24.75" customHeight="1">
      <c r="A42" s="269" t="s">
        <v>1641</v>
      </c>
      <c r="B42" s="269"/>
      <c r="C42" s="269"/>
      <c r="D42" s="269"/>
      <c r="E42" s="269"/>
    </row>
  </sheetData>
  <mergeCells count="6">
    <mergeCell ref="A42:E42"/>
    <mergeCell ref="A2:E2"/>
    <mergeCell ref="A4:A5"/>
    <mergeCell ref="B4:B5"/>
    <mergeCell ref="C4:C5"/>
    <mergeCell ref="D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C21" sqref="C21"/>
    </sheetView>
  </sheetViews>
  <sheetFormatPr defaultColWidth="8.75" defaultRowHeight="14.25"/>
  <cols>
    <col min="1" max="1" width="11.375" style="239" customWidth="1"/>
    <col min="2" max="2" width="34.25" style="239" customWidth="1"/>
    <col min="3" max="3" width="34.125" style="239" customWidth="1"/>
    <col min="4" max="16384" width="8.75" style="239"/>
  </cols>
  <sheetData>
    <row r="1" spans="1:3">
      <c r="A1" s="239" t="s">
        <v>1658</v>
      </c>
    </row>
    <row r="2" spans="1:3" ht="29.45" customHeight="1">
      <c r="A2" s="277" t="s">
        <v>1659</v>
      </c>
      <c r="B2" s="277"/>
      <c r="C2" s="277"/>
    </row>
    <row r="3" spans="1:3" ht="25.9" customHeight="1">
      <c r="A3" s="240"/>
      <c r="B3" s="241"/>
      <c r="C3" s="242" t="s">
        <v>1642</v>
      </c>
    </row>
    <row r="4" spans="1:3" ht="27.75" customHeight="1">
      <c r="A4" s="274" t="s">
        <v>1643</v>
      </c>
      <c r="B4" s="274"/>
      <c r="C4" s="243" t="s">
        <v>411</v>
      </c>
    </row>
    <row r="5" spans="1:3" ht="27.75" customHeight="1">
      <c r="A5" s="275" t="s">
        <v>1664</v>
      </c>
      <c r="B5" s="275"/>
      <c r="C5" s="244">
        <v>215765</v>
      </c>
    </row>
    <row r="6" spans="1:3" ht="27.75" customHeight="1">
      <c r="A6" s="274" t="s">
        <v>1644</v>
      </c>
      <c r="B6" s="274"/>
      <c r="C6" s="243" t="s">
        <v>411</v>
      </c>
    </row>
    <row r="7" spans="1:3" ht="27.75" customHeight="1">
      <c r="A7" s="275" t="s">
        <v>1665</v>
      </c>
      <c r="B7" s="275"/>
      <c r="C7" s="245">
        <v>22600</v>
      </c>
    </row>
    <row r="8" spans="1:3" ht="27.75" customHeight="1">
      <c r="A8" s="275" t="s">
        <v>1666</v>
      </c>
      <c r="B8" s="275"/>
      <c r="C8" s="245">
        <v>237098</v>
      </c>
    </row>
    <row r="9" spans="1:3" ht="54.6" customHeight="1">
      <c r="A9" s="276" t="s">
        <v>1645</v>
      </c>
      <c r="B9" s="276"/>
      <c r="C9" s="276"/>
    </row>
  </sheetData>
  <mergeCells count="7">
    <mergeCell ref="A6:B6"/>
    <mergeCell ref="A7:B7"/>
    <mergeCell ref="A8:B8"/>
    <mergeCell ref="A9:C9"/>
    <mergeCell ref="A2:C2"/>
    <mergeCell ref="A4:B4"/>
    <mergeCell ref="A5:B5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C9" sqref="C9"/>
    </sheetView>
  </sheetViews>
  <sheetFormatPr defaultColWidth="8.75" defaultRowHeight="14.25"/>
  <cols>
    <col min="1" max="1" width="12.875" style="239" customWidth="1"/>
    <col min="2" max="2" width="33.875" style="239" customWidth="1"/>
    <col min="3" max="3" width="35.125" style="239" customWidth="1"/>
    <col min="4" max="16384" width="8.75" style="239"/>
  </cols>
  <sheetData>
    <row r="1" spans="1:3">
      <c r="A1" s="239" t="s">
        <v>1657</v>
      </c>
    </row>
    <row r="2" spans="1:3" ht="29.45" customHeight="1">
      <c r="A2" s="277" t="s">
        <v>1660</v>
      </c>
      <c r="B2" s="277"/>
      <c r="C2" s="277"/>
    </row>
    <row r="3" spans="1:3" ht="25.9" customHeight="1">
      <c r="A3" s="240"/>
      <c r="B3" s="241"/>
      <c r="C3" s="242" t="s">
        <v>1642</v>
      </c>
    </row>
    <row r="4" spans="1:3" ht="29.25" customHeight="1">
      <c r="A4" s="274" t="s">
        <v>1643</v>
      </c>
      <c r="B4" s="274"/>
      <c r="C4" s="243" t="s">
        <v>1646</v>
      </c>
    </row>
    <row r="5" spans="1:3" ht="29.25" customHeight="1">
      <c r="A5" s="275" t="s">
        <v>1661</v>
      </c>
      <c r="B5" s="275"/>
      <c r="C5" s="244">
        <v>39388</v>
      </c>
    </row>
    <row r="6" spans="1:3" ht="29.25" customHeight="1">
      <c r="A6" s="274" t="s">
        <v>1647</v>
      </c>
      <c r="B6" s="274"/>
      <c r="C6" s="243" t="s">
        <v>1646</v>
      </c>
    </row>
    <row r="7" spans="1:3" ht="29.25" customHeight="1">
      <c r="A7" s="275" t="s">
        <v>1662</v>
      </c>
      <c r="B7" s="275"/>
      <c r="C7" s="245">
        <v>0</v>
      </c>
    </row>
    <row r="8" spans="1:3" ht="29.25" customHeight="1">
      <c r="A8" s="275" t="s">
        <v>1663</v>
      </c>
      <c r="B8" s="275"/>
      <c r="C8" s="245">
        <v>75928</v>
      </c>
    </row>
    <row r="9" spans="1:3">
      <c r="A9" s="240"/>
      <c r="B9" s="240"/>
      <c r="C9" s="240"/>
    </row>
    <row r="10" spans="1:3" ht="49.9" customHeight="1">
      <c r="A10" s="278" t="s">
        <v>1648</v>
      </c>
      <c r="B10" s="278"/>
      <c r="C10" s="278"/>
    </row>
  </sheetData>
  <mergeCells count="7">
    <mergeCell ref="A6:B6"/>
    <mergeCell ref="A7:B7"/>
    <mergeCell ref="A8:B8"/>
    <mergeCell ref="A10:C10"/>
    <mergeCell ref="A2:C2"/>
    <mergeCell ref="A4:B4"/>
    <mergeCell ref="A5:B5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命名范围</vt:lpstr>
      </vt:variant>
      <vt:variant>
        <vt:i4>23</vt:i4>
      </vt:variant>
    </vt:vector>
  </HeadingPairs>
  <TitlesOfParts>
    <vt:vector size="49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附表2-1</vt:lpstr>
      <vt:lpstr>附表2-2</vt:lpstr>
      <vt:lpstr>目录!Print_Area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'附表1-23'!Print_Titles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吴梅莹</cp:lastModifiedBy>
  <cp:lastPrinted>2018-01-19T08:43:32Z</cp:lastPrinted>
  <dcterms:created xsi:type="dcterms:W3CDTF">2008-01-10T09:59:00Z</dcterms:created>
  <dcterms:modified xsi:type="dcterms:W3CDTF">2018-04-18T02:23:57Z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