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990"/>
  </bookViews>
  <sheets>
    <sheet name="1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<sst xmlns="http://schemas.openxmlformats.org/spreadsheetml/2006/main" count="56" uniqueCount="34">
  <si>
    <t>2022年乡镇敬老院运行管理经费补助表</t>
  </si>
  <si>
    <t xml:space="preserve">                                                                单位：人、万元</t>
  </si>
  <si>
    <t>乡镇</t>
  </si>
  <si>
    <t>五保集中供养人数</t>
  </si>
  <si>
    <t>敬老院工作人员数</t>
  </si>
  <si>
    <t>补助经费（1-12月）</t>
  </si>
  <si>
    <t>县、乡分担比例7：3</t>
  </si>
  <si>
    <t>指标下达（县财政）</t>
  </si>
  <si>
    <t>人员工资</t>
  </si>
  <si>
    <t>运行管理经费</t>
  </si>
  <si>
    <t>县财政</t>
  </si>
  <si>
    <t>乡财政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</si>
  <si>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</si>
  <si>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</si>
  <si>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</si>
  <si>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</si>
  <si>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</si>
  <si>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</si>
  <si>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</si>
  <si>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</si>
  <si>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</si>
  <si>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</si>
  <si>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</si>
  <si>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</si>
  <si>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</si>
  <si>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</si>
  <si>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</si>
  <si>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</si>
  <si>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</si>
  <si>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</si>
  <si>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合计</t>
  </si>
  <si>
    <t>备注</t>
  </si>
  <si>
    <t>2022年1月-3月人员工资为2130元/人、月、2022年4月-12月人员工资为2490元/人、月
2022年运行管理经费为1413元/年</t>
  </si>
  <si>
    <t>平均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</si>
</sst>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23" sqref="G23"/>
    </sheetView>
  </sheetViews>
  <sheetFormatPr defaultColWidth="9" defaultRowHeight="13.5" outlineLevelCol="7"/>
  <cols>
    <col min="1" max="1" width="7.65" style="10" customWidth="1"/>
    <col min="2" max="2" width="9.68333333333333" customWidth="1"/>
    <col min="3" max="3" width="9.84166666666667" customWidth="1"/>
    <col min="4" max="4" width="11.4" customWidth="1"/>
    <col min="5" max="5" width="13.9" style="10" customWidth="1"/>
    <col min="6" max="7" width="12.625" customWidth="1"/>
    <col min="8" max="8" width="9.375"/>
  </cols>
  <sheetData>
    <row r="1" ht="43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customFormat="1" ht="17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customFormat="1" ht="41" customHeight="1" spans="1:8">
      <c r="A3" s="2" t="s">
        <v>2</v>
      </c>
      <c r="B3" s="3" t="s">
        <v>3</v>
      </c>
      <c r="C3" s="3" t="s">
        <v>4</v>
      </c>
      <c r="D3" s="13" t="s">
        <v>5</v>
      </c>
      <c r="E3" s="13"/>
      <c r="F3" s="13" t="s">
        <v>6</v>
      </c>
      <c r="G3" s="13"/>
      <c r="H3" s="3" t="s">
        <v>7</v>
      </c>
    </row>
    <row r="4" s="9" customFormat="1" ht="33" customHeight="1" spans="1:8">
      <c r="A4" s="2"/>
      <c r="B4" s="3"/>
      <c r="C4" s="3"/>
      <c r="D4" s="3" t="s">
        <v>8</v>
      </c>
      <c r="E4" s="2" t="s">
        <v>9</v>
      </c>
      <c r="F4" s="3" t="s">
        <v>10</v>
      </c>
      <c r="G4" s="3" t="s">
        <v>11</v>
      </c>
      <c r="H4" s="3"/>
    </row>
    <row r="5" ht="28" customHeight="1" spans="1:8">
      <c r="A5" s="5" t="s">
        <v>12</v>
      </c>
      <c r="B5" s="6">
        <v>26</v>
      </c>
      <c r="C5" s="6">
        <v>3</v>
      </c>
      <c r="D5" s="14">
        <f>C5*2490*9/10000+C5*2130*3/10000</f>
        <v>8.64</v>
      </c>
      <c r="E5" s="15">
        <f>B5*1413/10000</f>
        <v>3.6738</v>
      </c>
      <c r="F5" s="14">
        <f>(D5+E5)*0.7</f>
        <v>8.61966</v>
      </c>
      <c r="G5" s="14">
        <f>(D5+E5)*0.3</f>
        <v>3.69414</v>
      </c>
      <c r="H5" s="16">
        <f>F5</f>
        <v>8.61966</v>
      </c>
    </row>
    <row r="6" ht="28" customHeight="1" spans="1:8">
      <c r="A6" s="5" t="s">
        <v>13</v>
      </c>
      <c r="B6" s="6">
        <v>8</v>
      </c>
      <c r="C6" s="6">
        <v>1</v>
      </c>
      <c r="D6" s="14">
        <f t="shared" ref="D6:D22" si="0">C6*2490*9/10000+C6*2130*3/10000</f>
        <v>2.88</v>
      </c>
      <c r="E6" s="15">
        <f t="shared" ref="E6:E22" si="1">B6*1413/10000</f>
        <v>1.1304</v>
      </c>
      <c r="F6" s="14">
        <f t="shared" ref="F6:F22" si="2">(D6+E6)*0.7</f>
        <v>2.80728</v>
      </c>
      <c r="G6" s="14">
        <f t="shared" ref="G6:G22" si="3">(D6+E6)*0.3</f>
        <v>1.20312</v>
      </c>
      <c r="H6" s="16">
        <f t="shared" ref="H6:H22" si="4">F6</f>
        <v>2.80728</v>
      </c>
    </row>
    <row r="7" ht="28" customHeight="1" spans="1:8">
      <c r="A7" s="5" t="s">
        <v>14</v>
      </c>
      <c r="B7" s="6">
        <v>7</v>
      </c>
      <c r="C7" s="6">
        <v>1</v>
      </c>
      <c r="D7" s="14">
        <f t="shared" si="0"/>
        <v>2.88</v>
      </c>
      <c r="E7" s="15">
        <f t="shared" si="1"/>
        <v>0.9891</v>
      </c>
      <c r="F7" s="14">
        <f t="shared" si="2"/>
        <v>2.70837</v>
      </c>
      <c r="G7" s="14">
        <f t="shared" si="3"/>
        <v>1.16073</v>
      </c>
      <c r="H7" s="16">
        <f t="shared" si="4"/>
        <v>2.70837</v>
      </c>
    </row>
    <row r="8" ht="28" customHeight="1" spans="1:8">
      <c r="A8" s="5" t="s">
        <v>15</v>
      </c>
      <c r="B8" s="6">
        <v>24</v>
      </c>
      <c r="C8" s="6">
        <v>3</v>
      </c>
      <c r="D8" s="14">
        <f t="shared" si="0"/>
        <v>8.64</v>
      </c>
      <c r="E8" s="15">
        <f t="shared" si="1"/>
        <v>3.3912</v>
      </c>
      <c r="F8" s="14">
        <f t="shared" si="2"/>
        <v>8.42184</v>
      </c>
      <c r="G8" s="14">
        <f t="shared" si="3"/>
        <v>3.60936</v>
      </c>
      <c r="H8" s="16">
        <f t="shared" si="4"/>
        <v>8.42184</v>
      </c>
    </row>
    <row r="9" ht="28" customHeight="1" spans="1:8">
      <c r="A9" s="5" t="s">
        <v>16</v>
      </c>
      <c r="B9" s="7">
        <v>14</v>
      </c>
      <c r="C9" s="7">
        <v>2</v>
      </c>
      <c r="D9" s="14">
        <f t="shared" si="0"/>
        <v>5.76</v>
      </c>
      <c r="E9" s="15">
        <f t="shared" si="1"/>
        <v>1.9782</v>
      </c>
      <c r="F9" s="14">
        <f t="shared" si="2"/>
        <v>5.41674</v>
      </c>
      <c r="G9" s="14">
        <f t="shared" si="3"/>
        <v>2.32146</v>
      </c>
      <c r="H9" s="16">
        <f t="shared" si="4"/>
        <v>5.41674</v>
      </c>
    </row>
    <row r="10" ht="28" customHeight="1" spans="1:8">
      <c r="A10" s="5" t="s">
        <v>17</v>
      </c>
      <c r="B10" s="6">
        <v>20</v>
      </c>
      <c r="C10" s="6">
        <v>2</v>
      </c>
      <c r="D10" s="14">
        <f t="shared" si="0"/>
        <v>5.76</v>
      </c>
      <c r="E10" s="15">
        <f t="shared" si="1"/>
        <v>2.826</v>
      </c>
      <c r="F10" s="14">
        <f t="shared" si="2"/>
        <v>6.0102</v>
      </c>
      <c r="G10" s="14">
        <f t="shared" si="3"/>
        <v>2.5758</v>
      </c>
      <c r="H10" s="16">
        <f t="shared" si="4"/>
        <v>6.0102</v>
      </c>
    </row>
    <row r="11" ht="28" customHeight="1" spans="1:8">
      <c r="A11" s="5" t="s">
        <v>18</v>
      </c>
      <c r="B11" s="6">
        <v>13</v>
      </c>
      <c r="C11" s="6">
        <v>2</v>
      </c>
      <c r="D11" s="14">
        <f t="shared" si="0"/>
        <v>5.76</v>
      </c>
      <c r="E11" s="15">
        <f t="shared" si="1"/>
        <v>1.8369</v>
      </c>
      <c r="F11" s="14">
        <f t="shared" si="2"/>
        <v>5.31783</v>
      </c>
      <c r="G11" s="14">
        <f t="shared" si="3"/>
        <v>2.27907</v>
      </c>
      <c r="H11" s="16">
        <f t="shared" si="4"/>
        <v>5.31783</v>
      </c>
    </row>
    <row r="12" ht="28" customHeight="1" spans="1:8">
      <c r="A12" s="5" t="s">
        <v>19</v>
      </c>
      <c r="B12" s="6">
        <v>15</v>
      </c>
      <c r="C12" s="6">
        <v>2</v>
      </c>
      <c r="D12" s="14">
        <f t="shared" si="0"/>
        <v>5.76</v>
      </c>
      <c r="E12" s="15">
        <f t="shared" si="1"/>
        <v>2.1195</v>
      </c>
      <c r="F12" s="14">
        <f t="shared" si="2"/>
        <v>5.51565</v>
      </c>
      <c r="G12" s="14">
        <f t="shared" si="3"/>
        <v>2.36385</v>
      </c>
      <c r="H12" s="16">
        <f t="shared" si="4"/>
        <v>5.51565</v>
      </c>
    </row>
    <row r="13" ht="28" customHeight="1" spans="1:8">
      <c r="A13" s="5" t="s">
        <v>20</v>
      </c>
      <c r="B13" s="6">
        <v>24</v>
      </c>
      <c r="C13" s="6">
        <v>3</v>
      </c>
      <c r="D13" s="14">
        <f t="shared" si="0"/>
        <v>8.64</v>
      </c>
      <c r="E13" s="15">
        <f t="shared" si="1"/>
        <v>3.3912</v>
      </c>
      <c r="F13" s="14">
        <f t="shared" si="2"/>
        <v>8.42184</v>
      </c>
      <c r="G13" s="14">
        <f t="shared" si="3"/>
        <v>3.60936</v>
      </c>
      <c r="H13" s="16">
        <f t="shared" si="4"/>
        <v>8.42184</v>
      </c>
    </row>
    <row r="14" ht="28" customHeight="1" spans="1:8">
      <c r="A14" s="5" t="s">
        <v>21</v>
      </c>
      <c r="B14" s="6">
        <v>16</v>
      </c>
      <c r="C14" s="6">
        <v>2</v>
      </c>
      <c r="D14" s="14">
        <f t="shared" si="0"/>
        <v>5.76</v>
      </c>
      <c r="E14" s="15">
        <f t="shared" si="1"/>
        <v>2.2608</v>
      </c>
      <c r="F14" s="14">
        <f t="shared" si="2"/>
        <v>5.61456</v>
      </c>
      <c r="G14" s="14">
        <f t="shared" si="3"/>
        <v>2.40624</v>
      </c>
      <c r="H14" s="16">
        <f t="shared" si="4"/>
        <v>5.61456</v>
      </c>
    </row>
    <row r="15" ht="28" customHeight="1" spans="1:8">
      <c r="A15" s="5" t="s">
        <v>22</v>
      </c>
      <c r="B15" s="6">
        <v>18</v>
      </c>
      <c r="C15" s="6">
        <v>2</v>
      </c>
      <c r="D15" s="14">
        <f t="shared" si="0"/>
        <v>5.76</v>
      </c>
      <c r="E15" s="15">
        <f t="shared" si="1"/>
        <v>2.5434</v>
      </c>
      <c r="F15" s="14">
        <f t="shared" si="2"/>
        <v>5.81238</v>
      </c>
      <c r="G15" s="14">
        <f t="shared" si="3"/>
        <v>2.49102</v>
      </c>
      <c r="H15" s="16">
        <f t="shared" si="4"/>
        <v>5.81238</v>
      </c>
    </row>
    <row r="16" ht="28" customHeight="1" spans="1:8">
      <c r="A16" s="5" t="s">
        <v>23</v>
      </c>
      <c r="B16" s="6">
        <v>15</v>
      </c>
      <c r="C16" s="6">
        <v>2</v>
      </c>
      <c r="D16" s="14">
        <f t="shared" si="0"/>
        <v>5.76</v>
      </c>
      <c r="E16" s="15">
        <f t="shared" si="1"/>
        <v>2.1195</v>
      </c>
      <c r="F16" s="14">
        <f t="shared" si="2"/>
        <v>5.51565</v>
      </c>
      <c r="G16" s="14">
        <f t="shared" si="3"/>
        <v>2.36385</v>
      </c>
      <c r="H16" s="16">
        <f t="shared" si="4"/>
        <v>5.51565</v>
      </c>
    </row>
    <row r="17" ht="28" customHeight="1" spans="1:8">
      <c r="A17" s="5" t="s">
        <v>24</v>
      </c>
      <c r="B17" s="6">
        <v>12</v>
      </c>
      <c r="C17" s="6">
        <v>2</v>
      </c>
      <c r="D17" s="14">
        <f t="shared" si="0"/>
        <v>5.76</v>
      </c>
      <c r="E17" s="15">
        <f t="shared" si="1"/>
        <v>1.6956</v>
      </c>
      <c r="F17" s="14">
        <f t="shared" si="2"/>
        <v>5.21892</v>
      </c>
      <c r="G17" s="14">
        <f t="shared" si="3"/>
        <v>2.23668</v>
      </c>
      <c r="H17" s="16">
        <f t="shared" si="4"/>
        <v>5.21892</v>
      </c>
    </row>
    <row r="18" ht="28" customHeight="1" spans="1:8">
      <c r="A18" s="5" t="s">
        <v>25</v>
      </c>
      <c r="B18" s="6">
        <v>9</v>
      </c>
      <c r="C18" s="6">
        <v>1</v>
      </c>
      <c r="D18" s="14">
        <f t="shared" si="0"/>
        <v>2.88</v>
      </c>
      <c r="E18" s="15">
        <f t="shared" si="1"/>
        <v>1.2717</v>
      </c>
      <c r="F18" s="14">
        <f t="shared" si="2"/>
        <v>2.90619</v>
      </c>
      <c r="G18" s="14">
        <f t="shared" si="3"/>
        <v>1.24551</v>
      </c>
      <c r="H18" s="16">
        <f t="shared" si="4"/>
        <v>2.90619</v>
      </c>
    </row>
    <row r="19" ht="28" customHeight="1" spans="1:8">
      <c r="A19" s="5" t="s">
        <v>26</v>
      </c>
      <c r="B19" s="6">
        <v>14</v>
      </c>
      <c r="C19" s="6">
        <v>2</v>
      </c>
      <c r="D19" s="14">
        <f t="shared" si="0"/>
        <v>5.76</v>
      </c>
      <c r="E19" s="15">
        <f t="shared" si="1"/>
        <v>1.9782</v>
      </c>
      <c r="F19" s="14">
        <f t="shared" si="2"/>
        <v>5.41674</v>
      </c>
      <c r="G19" s="14">
        <f t="shared" si="3"/>
        <v>2.32146</v>
      </c>
      <c r="H19" s="16">
        <f t="shared" si="4"/>
        <v>5.41674</v>
      </c>
    </row>
    <row r="20" ht="28" customHeight="1" spans="1:8">
      <c r="A20" s="5" t="s">
        <v>27</v>
      </c>
      <c r="B20" s="6">
        <v>22</v>
      </c>
      <c r="C20" s="6">
        <v>3</v>
      </c>
      <c r="D20" s="14">
        <f t="shared" si="0"/>
        <v>8.64</v>
      </c>
      <c r="E20" s="15">
        <f t="shared" si="1"/>
        <v>3.1086</v>
      </c>
      <c r="F20" s="14">
        <f t="shared" si="2"/>
        <v>8.22402</v>
      </c>
      <c r="G20" s="14">
        <f t="shared" si="3"/>
        <v>3.52458</v>
      </c>
      <c r="H20" s="16">
        <f t="shared" si="4"/>
        <v>8.22402</v>
      </c>
    </row>
    <row r="21" ht="28" customHeight="1" spans="1:8">
      <c r="A21" s="5" t="s">
        <v>28</v>
      </c>
      <c r="B21" s="6">
        <v>4</v>
      </c>
      <c r="C21" s="6">
        <v>1</v>
      </c>
      <c r="D21" s="14">
        <f t="shared" si="0"/>
        <v>2.88</v>
      </c>
      <c r="E21" s="15">
        <f t="shared" si="1"/>
        <v>0.5652</v>
      </c>
      <c r="F21" s="14">
        <f t="shared" si="2"/>
        <v>2.41164</v>
      </c>
      <c r="G21" s="14">
        <f t="shared" si="3"/>
        <v>1.03356</v>
      </c>
      <c r="H21" s="16">
        <f t="shared" si="4"/>
        <v>2.41164</v>
      </c>
    </row>
    <row r="22" ht="28" customHeight="1" spans="1:8">
      <c r="A22" s="5" t="s">
        <v>29</v>
      </c>
      <c r="B22" s="6">
        <v>17</v>
      </c>
      <c r="C22" s="6">
        <v>2</v>
      </c>
      <c r="D22" s="14">
        <f t="shared" si="0"/>
        <v>5.76</v>
      </c>
      <c r="E22" s="15">
        <f t="shared" si="1"/>
        <v>2.4021</v>
      </c>
      <c r="F22" s="14">
        <f t="shared" si="2"/>
        <v>5.71347</v>
      </c>
      <c r="G22" s="14">
        <f t="shared" si="3"/>
        <v>2.44863</v>
      </c>
      <c r="H22" s="16">
        <f t="shared" si="4"/>
        <v>5.71347</v>
      </c>
    </row>
    <row r="23" ht="28" customHeight="1" spans="1:8">
      <c r="A23" s="8" t="s">
        <v>30</v>
      </c>
      <c r="B23" s="6">
        <f t="shared" ref="B23:H23" si="5">SUM(B5:B22)</f>
        <v>278</v>
      </c>
      <c r="C23" s="6">
        <f t="shared" si="5"/>
        <v>36</v>
      </c>
      <c r="D23" s="14">
        <f t="shared" si="5"/>
        <v>103.68</v>
      </c>
      <c r="E23" s="14">
        <f t="shared" si="5"/>
        <v>39.2814</v>
      </c>
      <c r="F23" s="14">
        <f t="shared" si="5"/>
        <v>100.07298</v>
      </c>
      <c r="G23" s="14">
        <f t="shared" si="5"/>
        <v>42.88842</v>
      </c>
      <c r="H23" s="14">
        <f t="shared" si="5"/>
        <v>100.07298</v>
      </c>
    </row>
    <row r="24" ht="30" customHeight="1" spans="1:8">
      <c r="A24" s="17" t="s">
        <v>31</v>
      </c>
      <c r="B24" s="18" t="s">
        <v>32</v>
      </c>
      <c r="C24" s="19"/>
      <c r="D24" s="19"/>
      <c r="E24" s="19"/>
      <c r="F24" s="19"/>
      <c r="G24" s="19"/>
      <c r="H24" s="20"/>
    </row>
    <row r="25" ht="30" customHeight="1"/>
    <row r="26" ht="30" customHeight="1"/>
  </sheetData>
  <mergeCells count="9">
    <mergeCell ref="A1:H1"/>
    <mergeCell ref="A2:H2"/>
    <mergeCell ref="D3:E3"/>
    <mergeCell ref="F3:G3"/>
    <mergeCell ref="B24:H24"/>
    <mergeCell ref="A3:A4"/>
    <mergeCell ref="B3:B4"/>
    <mergeCell ref="C3:C4"/>
    <mergeCell ref="H3:H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O13" sqref="O13"/>
    </sheetView>
  </sheetViews>
  <sheetFormatPr defaultColWidth="9" defaultRowHeight="13.5"/>
  <cols>
    <col min="1" max="3" width="9" style="1"/>
    <col min="4" max="15" width="6.625" style="1" customWidth="1"/>
    <col min="16" max="16384" width="9" style="1"/>
  </cols>
  <sheetData>
    <row r="1" ht="42.75" spans="1:16">
      <c r="A1" s="2" t="s">
        <v>2</v>
      </c>
      <c r="B1" s="3" t="s">
        <v>3</v>
      </c>
      <c r="C1" s="3" t="s">
        <v>4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 t="s">
        <v>33</v>
      </c>
    </row>
    <row r="2" ht="18" customHeight="1" spans="1:16">
      <c r="A2" s="5" t="s">
        <v>12</v>
      </c>
      <c r="B2" s="6">
        <v>18</v>
      </c>
      <c r="C2" s="6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>
        <v>20</v>
      </c>
      <c r="P2" s="4"/>
    </row>
    <row r="3" ht="18" customHeight="1" spans="1:16">
      <c r="A3" s="5" t="s">
        <v>13</v>
      </c>
      <c r="B3" s="6">
        <v>9</v>
      </c>
      <c r="C3" s="6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9</v>
      </c>
      <c r="P3" s="4"/>
    </row>
    <row r="4" ht="18" customHeight="1" spans="1:16">
      <c r="A4" s="5" t="s">
        <v>14</v>
      </c>
      <c r="B4" s="6">
        <v>2</v>
      </c>
      <c r="C4" s="6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>
        <v>2</v>
      </c>
      <c r="P4" s="4"/>
    </row>
    <row r="5" ht="18" customHeight="1" spans="1:16">
      <c r="A5" s="5" t="s">
        <v>15</v>
      </c>
      <c r="B5" s="6">
        <v>17</v>
      </c>
      <c r="C5" s="6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v>18</v>
      </c>
      <c r="P5" s="4"/>
    </row>
    <row r="6" ht="18" customHeight="1" spans="1:16">
      <c r="A6" s="5" t="s">
        <v>16</v>
      </c>
      <c r="B6" s="7">
        <v>20</v>
      </c>
      <c r="C6" s="7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>
        <v>16</v>
      </c>
      <c r="P6" s="4"/>
    </row>
    <row r="7" ht="18" customHeight="1" spans="1:16">
      <c r="A7" s="5" t="s">
        <v>17</v>
      </c>
      <c r="B7" s="6">
        <v>15</v>
      </c>
      <c r="C7" s="6">
        <v>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>
        <v>15</v>
      </c>
      <c r="P7" s="4"/>
    </row>
    <row r="8" ht="18" customHeight="1" spans="1:16">
      <c r="A8" s="5" t="s">
        <v>18</v>
      </c>
      <c r="B8" s="6">
        <v>15</v>
      </c>
      <c r="C8" s="6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15</v>
      </c>
      <c r="P8" s="4"/>
    </row>
    <row r="9" ht="18" customHeight="1" spans="1:16">
      <c r="A9" s="5" t="s">
        <v>19</v>
      </c>
      <c r="B9" s="6">
        <v>20</v>
      </c>
      <c r="C9" s="6">
        <v>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21</v>
      </c>
      <c r="P9" s="4"/>
    </row>
    <row r="10" ht="18" customHeight="1" spans="1:16">
      <c r="A10" s="5" t="s">
        <v>20</v>
      </c>
      <c r="B10" s="6">
        <v>20</v>
      </c>
      <c r="C10" s="6">
        <v>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20</v>
      </c>
      <c r="P10" s="4"/>
    </row>
    <row r="11" ht="18" customHeight="1" spans="1:16">
      <c r="A11" s="5" t="s">
        <v>21</v>
      </c>
      <c r="B11" s="6">
        <v>20</v>
      </c>
      <c r="C11" s="6">
        <v>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20</v>
      </c>
      <c r="P11" s="4"/>
    </row>
    <row r="12" ht="18" customHeight="1" spans="1:16">
      <c r="A12" s="5" t="s">
        <v>22</v>
      </c>
      <c r="B12" s="6">
        <v>16</v>
      </c>
      <c r="C12" s="6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16</v>
      </c>
      <c r="P12" s="4"/>
    </row>
    <row r="13" ht="18" customHeight="1" spans="1:16">
      <c r="A13" s="5" t="s">
        <v>23</v>
      </c>
      <c r="B13" s="6">
        <v>21</v>
      </c>
      <c r="C13" s="6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22</v>
      </c>
      <c r="P13" s="4"/>
    </row>
    <row r="14" ht="18" customHeight="1" spans="1:16">
      <c r="A14" s="5" t="s">
        <v>24</v>
      </c>
      <c r="B14" s="6">
        <v>13</v>
      </c>
      <c r="C14" s="6">
        <v>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14</v>
      </c>
      <c r="P14" s="4"/>
    </row>
    <row r="15" ht="18" customHeight="1" spans="1:16">
      <c r="A15" s="5" t="s">
        <v>25</v>
      </c>
      <c r="B15" s="6">
        <v>20</v>
      </c>
      <c r="C15" s="6">
        <v>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20</v>
      </c>
      <c r="P15" s="4"/>
    </row>
    <row r="16" ht="18" customHeight="1" spans="1:16">
      <c r="A16" s="5" t="s">
        <v>26</v>
      </c>
      <c r="B16" s="6">
        <v>26</v>
      </c>
      <c r="C16" s="6">
        <v>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26</v>
      </c>
      <c r="P16" s="4"/>
    </row>
    <row r="17" ht="18" customHeight="1" spans="1:16">
      <c r="A17" s="5" t="s">
        <v>27</v>
      </c>
      <c r="B17" s="6">
        <v>25</v>
      </c>
      <c r="C17" s="6">
        <v>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v>32</v>
      </c>
      <c r="P17" s="4"/>
    </row>
    <row r="18" ht="18" customHeight="1" spans="1:16">
      <c r="A18" s="5" t="s">
        <v>28</v>
      </c>
      <c r="B18" s="6">
        <v>9</v>
      </c>
      <c r="C18" s="6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9</v>
      </c>
      <c r="P18" s="4"/>
    </row>
    <row r="19" ht="18" customHeight="1" spans="1:16">
      <c r="A19" s="5" t="s">
        <v>29</v>
      </c>
      <c r="B19" s="6">
        <v>27</v>
      </c>
      <c r="C19" s="6">
        <v>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v>28</v>
      </c>
      <c r="P19" s="4"/>
    </row>
    <row r="20" ht="18" customHeight="1" spans="1:16">
      <c r="A20" s="8" t="s">
        <v>30</v>
      </c>
      <c r="B20" s="6">
        <f>SUM(B2:B19)</f>
        <v>313</v>
      </c>
      <c r="C20" s="6">
        <f>SUM(C2:C19)</f>
        <v>37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f>SUM(O2:O19)</f>
        <v>323</v>
      </c>
      <c r="P20" s="4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cszh</cp:lastModifiedBy>
  <dcterms:created xsi:type="dcterms:W3CDTF">2018-02-27T11:14:00Z</dcterms:created>
  <dcterms:modified xsi:type="dcterms:W3CDTF">2023-03-10T08:32:58Z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14</vt:lpwstr>
  </property>
  <property fmtid="{D5CDD505-2E9C-101B-9397-08002B2CF9AE}" pid="4" name="ICV">
    <vt:lpwstr>84AEC98CDAC84D609252A24B1BB00071</vt:lpwstr>
  </property>
</Properties>
</file>