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年第一批项目 分配" sheetId="10" r:id="rId1"/>
  </sheets>
  <definedNames>
    <definedName name="_xlnm._FilterDatabase" localSheetId="0" hidden="1">'2023年第一批项目 分配'!$B$107:$V$114</definedName>
    <definedName name="_xlnm.Print_Titles" localSheetId="0">'2023年第一批项目 分配'!$1:$5</definedName>
    <definedName name="_xlnm.Print_Area" localSheetId="0">'2023年第一批项目 分配'!$A$1:$V$117</definedName>
  </definedNames>
  <calcPr calcId="144525"/>
</workbook>
</file>

<file path=xl/sharedStrings.xml><?xml version="1.0" encoding="utf-8"?>
<sst xmlns="http://schemas.openxmlformats.org/spreadsheetml/2006/main" count="303" uniqueCount="267">
  <si>
    <t>大田县2023年第一批农村公益事业财政奖补项目建设资金拟分配表</t>
  </si>
  <si>
    <t>（公章）：大田县财政局</t>
  </si>
  <si>
    <t xml:space="preserve">单位：万元 人 日 </t>
  </si>
  <si>
    <t>序号</t>
  </si>
  <si>
    <t>项目所在地</t>
  </si>
  <si>
    <t>项目所在村农业人口数</t>
  </si>
  <si>
    <t>项目名称（地址及工程量）</t>
  </si>
  <si>
    <t>项目工程预算总额</t>
  </si>
  <si>
    <t>村民实际筹资筹劳额</t>
  </si>
  <si>
    <t>财政奖补资金</t>
  </si>
  <si>
    <t>整合资金</t>
  </si>
  <si>
    <t>社会捐赠资金</t>
  </si>
  <si>
    <t>部门配套资金</t>
  </si>
  <si>
    <t>村集体资金</t>
  </si>
  <si>
    <t>一次筹劳年限</t>
  </si>
  <si>
    <t>乡镇</t>
  </si>
  <si>
    <t>村名</t>
  </si>
  <si>
    <t>总数</t>
  </si>
  <si>
    <t>其中劳动力数</t>
  </si>
  <si>
    <t>金额合计</t>
  </si>
  <si>
    <t>村民筹资</t>
  </si>
  <si>
    <t>村民以资代劳</t>
  </si>
  <si>
    <t>合计</t>
  </si>
  <si>
    <t>县级</t>
  </si>
  <si>
    <t>设区市级</t>
  </si>
  <si>
    <t>省级</t>
  </si>
  <si>
    <t>金额</t>
  </si>
  <si>
    <t>筹资人数</t>
  </si>
  <si>
    <t>总工日</t>
  </si>
  <si>
    <t>筹劳人数</t>
  </si>
  <si>
    <t>总计</t>
  </si>
  <si>
    <t>均溪镇</t>
  </si>
  <si>
    <t>温镇村</t>
  </si>
  <si>
    <t>梧桐垵道路建设150米（重点）</t>
  </si>
  <si>
    <t>后华村</t>
  </si>
  <si>
    <t>村户户通水泥硬化5500平方米（重点）</t>
  </si>
  <si>
    <t>良元村</t>
  </si>
  <si>
    <t>后孟上山机耕道1公里</t>
  </si>
  <si>
    <t>东坑村</t>
  </si>
  <si>
    <t>村道硬化1.2千米</t>
  </si>
  <si>
    <t>建成村</t>
  </si>
  <si>
    <t>村内道路1千米</t>
  </si>
  <si>
    <t>华坑村</t>
  </si>
  <si>
    <t>路灯改造100盏</t>
  </si>
  <si>
    <t>大道山村</t>
  </si>
  <si>
    <t>道路边坡治理1个</t>
  </si>
  <si>
    <t>太山崎村</t>
  </si>
  <si>
    <t>后甲崎水渠1.5千米</t>
  </si>
  <si>
    <t>华兴镇</t>
  </si>
  <si>
    <t>仙峰村</t>
  </si>
  <si>
    <t>村内道路拓宽硬化（重点）</t>
  </si>
  <si>
    <t>柯坑村</t>
  </si>
  <si>
    <t>后岬自然村道路硬化</t>
  </si>
  <si>
    <t>京口村</t>
  </si>
  <si>
    <t>后坑头耕作路建设</t>
  </si>
  <si>
    <t>华安村</t>
  </si>
  <si>
    <t>洋面老旧路灯改造</t>
  </si>
  <si>
    <t>石牌镇</t>
  </si>
  <si>
    <t>老厝村</t>
  </si>
  <si>
    <t>下洋自然村道路硬化300米（重点）</t>
  </si>
  <si>
    <t>京程村</t>
  </si>
  <si>
    <t>龙头农村生产生活相关的其他公益事业（重点）</t>
  </si>
  <si>
    <t>鳌江村</t>
  </si>
  <si>
    <t>水尾河堤280米</t>
  </si>
  <si>
    <t>盖山村</t>
  </si>
  <si>
    <t>盖山村村道路面硬化建设工程长500米</t>
  </si>
  <si>
    <t>龙坑村</t>
  </si>
  <si>
    <t>村内环村路灯50盏</t>
  </si>
  <si>
    <t>桃坑村</t>
  </si>
  <si>
    <t>村内环村路灯80盏</t>
  </si>
  <si>
    <t>屏山乡</t>
  </si>
  <si>
    <t>屏山村</t>
  </si>
  <si>
    <t>村口至敬老院环境整治及路灯提升工程（重点）</t>
  </si>
  <si>
    <t>许坑村</t>
  </si>
  <si>
    <t>岐头坂至科垅路面硬化1.5公里</t>
  </si>
  <si>
    <t>溪头村</t>
  </si>
  <si>
    <t>溪巷到双溪水泥路硬化</t>
  </si>
  <si>
    <t>芹阳村</t>
  </si>
  <si>
    <t>芹阳村龙头场自然村道路硬化5020米</t>
  </si>
  <si>
    <t>和坑村</t>
  </si>
  <si>
    <t>竹林兜至太国岐机耕路（重点）</t>
  </si>
  <si>
    <t>吴山镇</t>
  </si>
  <si>
    <t>吴山村</t>
  </si>
  <si>
    <t>森林公园路灯（重点）</t>
  </si>
  <si>
    <t>东埔村</t>
  </si>
  <si>
    <t>村内公共环卫设施1.新村点排水2.路面硬化</t>
  </si>
  <si>
    <t>张坑村</t>
  </si>
  <si>
    <t>“黄坂”道路建设工程</t>
  </si>
  <si>
    <t>阳春村</t>
  </si>
  <si>
    <t>路灯堤升工程</t>
  </si>
  <si>
    <t>谢洋乡</t>
  </si>
  <si>
    <t>谢洋村</t>
  </si>
  <si>
    <t>村内路灯亮化工程120盏</t>
  </si>
  <si>
    <t>怀德村</t>
  </si>
  <si>
    <t>村内洋中至牛兜垄道路硬化0.60千米</t>
  </si>
  <si>
    <t>坑口村</t>
  </si>
  <si>
    <t>大坝至岬坪道路硬化0.70千米</t>
  </si>
  <si>
    <t>草垄崎村</t>
  </si>
  <si>
    <t>村内道路（宅前路）硬化0.60千米</t>
  </si>
  <si>
    <t>珍山村</t>
  </si>
  <si>
    <t>北河自然村道路挡墙三阶梯300平方及路面铺设0.05千米（重点）</t>
  </si>
  <si>
    <t>和春村</t>
  </si>
  <si>
    <t>村内居民生活路灯亮化工程45盏</t>
  </si>
  <si>
    <t>济阳乡</t>
  </si>
  <si>
    <t>济阳村</t>
  </si>
  <si>
    <t>后格垄小区环境提升(2000平方米)（重点）</t>
  </si>
  <si>
    <t>三札村</t>
  </si>
  <si>
    <t>和平溪岭头至和平溪小桥子头水泥硬化(1.5千米)</t>
  </si>
  <si>
    <t>泮林村</t>
  </si>
  <si>
    <t>亮化工程(100盏)</t>
  </si>
  <si>
    <t>高升村</t>
  </si>
  <si>
    <t>太阳能路灯(80盏)</t>
  </si>
  <si>
    <t>国庆村</t>
  </si>
  <si>
    <t>公路水毁路基修复(长40米、宽12米、厚1.2米)</t>
  </si>
  <si>
    <t>武陵乡</t>
  </si>
  <si>
    <t>百束村</t>
  </si>
  <si>
    <r>
      <rPr>
        <sz val="10"/>
        <rFont val="宋体"/>
        <charset val="134"/>
      </rPr>
      <t>栈道延伸林光东房角到林升品道路硬化工程（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公里）</t>
    </r>
  </si>
  <si>
    <t>仕洋村</t>
  </si>
  <si>
    <t>新建三漈潭入口公厕一座</t>
  </si>
  <si>
    <t>上岩村</t>
  </si>
  <si>
    <t>上岩村曲龙兜农村生产生活公益事业</t>
  </si>
  <si>
    <t>上京镇</t>
  </si>
  <si>
    <t>丰田村</t>
  </si>
  <si>
    <t>村庄户路建设（重点）</t>
  </si>
  <si>
    <t>上京村</t>
  </si>
  <si>
    <t>公厕及管网改造1座</t>
  </si>
  <si>
    <t>三阳村</t>
  </si>
  <si>
    <t>路灯亮化工程100盏</t>
  </si>
  <si>
    <t>黄城村</t>
  </si>
  <si>
    <t>路灯亮化工程180盏</t>
  </si>
  <si>
    <t>隆美村</t>
  </si>
  <si>
    <t>路灯亮化工程150盏</t>
  </si>
  <si>
    <t>南坑村</t>
  </si>
  <si>
    <t>后洋至田尾机耕道硬化1.5千米</t>
  </si>
  <si>
    <t>城口村</t>
  </si>
  <si>
    <t>九十九仑至岬山公路拓宽3000米</t>
  </si>
  <si>
    <t>溪口村</t>
  </si>
  <si>
    <t>竹坪虚道路硬化1000米</t>
  </si>
  <si>
    <t>桃源镇</t>
  </si>
  <si>
    <t>桃源村</t>
  </si>
  <si>
    <t>鼓岭脚（敬老院至溪楻桥）道路硬化
1200米（重点）</t>
  </si>
  <si>
    <t>桃新村</t>
  </si>
  <si>
    <t xml:space="preserve">牛鸭坑水渠修建工程1500米
</t>
  </si>
  <si>
    <t>桥山村</t>
  </si>
  <si>
    <t>圳后垄机耕道硬化
400米</t>
  </si>
  <si>
    <t>上举村</t>
  </si>
  <si>
    <t>下厝多机耕道硬化
600米</t>
  </si>
  <si>
    <t>广汤村</t>
  </si>
  <si>
    <t>汤溪自然村路灯项目
路灯60盏</t>
  </si>
  <si>
    <t>太华镇</t>
  </si>
  <si>
    <t>大合村</t>
  </si>
  <si>
    <t>大合村小合自然村公路硬化长600米、宽3.5米（重点）</t>
  </si>
  <si>
    <t xml:space="preserve">高星村 </t>
  </si>
  <si>
    <t>河道护栏步行道，护栏400米，步行道400米，宽1.2米，（重点）</t>
  </si>
  <si>
    <t>华山村</t>
  </si>
  <si>
    <t>培垅自然村至华山村部道路水泥硬化二期，780米X3米</t>
  </si>
  <si>
    <t>仕坑村</t>
  </si>
  <si>
    <t>拱桥平板桥改造（长：10m 宽：4.5m  桥拱高：6m)</t>
  </si>
  <si>
    <t>菖坑村</t>
  </si>
  <si>
    <t>菖坑村村道路灯55盏</t>
  </si>
  <si>
    <t>魁城村</t>
  </si>
  <si>
    <t>“半岭”水渠,长550米，宽0.4米，高0.4米</t>
  </si>
  <si>
    <t>西埔村</t>
  </si>
  <si>
    <t>西埔村后平头东埔溪边道路硬化及亮化.长：300米；宽：3米,亮化路灯15盏</t>
  </si>
  <si>
    <t>德安村</t>
  </si>
  <si>
    <t>德安村安山自然村村内道路硬化工程（长500米，宽3米）</t>
  </si>
  <si>
    <t>群团村</t>
  </si>
  <si>
    <t xml:space="preserve">排洪沟群团村中华自然村长：200米,宽：0.3米,高：1.8米
</t>
  </si>
  <si>
    <t>万湖村</t>
  </si>
  <si>
    <t>万湖村四片区过脚兰
道路硬化(长度600米，宽度3米）</t>
  </si>
  <si>
    <t>建设镇</t>
  </si>
  <si>
    <t>香浮村</t>
  </si>
  <si>
    <t>内洋村道800米*3.5米（重点）</t>
  </si>
  <si>
    <t>建丰村</t>
  </si>
  <si>
    <t>村内道路硬化1千米*3.5米宽</t>
  </si>
  <si>
    <t>建国村</t>
  </si>
  <si>
    <t>村内道路亮化60盏LED路灯</t>
  </si>
  <si>
    <t>大同村</t>
  </si>
  <si>
    <t>农田主干道硬化2千米*3米宽</t>
  </si>
  <si>
    <t>建设村</t>
  </si>
  <si>
    <t>建设宾馆至二中道路建设1200米*3.5米宽</t>
  </si>
  <si>
    <t>广平镇</t>
  </si>
  <si>
    <t>大吉村</t>
  </si>
  <si>
    <t>大吉村水尾至鳗鱼场河堤修复建设工程350米（重点）</t>
  </si>
  <si>
    <t/>
  </si>
  <si>
    <t>苏桥村</t>
  </si>
  <si>
    <t>路灯建设80盏（重点）</t>
  </si>
  <si>
    <t>龙宫村</t>
  </si>
  <si>
    <t>龙宫村平板桥至火烧桥村内道路硬化850米</t>
  </si>
  <si>
    <t>万宅村</t>
  </si>
  <si>
    <t>万宅村绍恢堡至上祖堂水渠修复工程500米</t>
  </si>
  <si>
    <t>广平村</t>
  </si>
  <si>
    <t>村内路灯亮化工程40盏（益门头岬至广平转盘）</t>
  </si>
  <si>
    <t>岬头村</t>
  </si>
  <si>
    <t>岬头村青厂至祖祠堂村民饮用水水管改造800米</t>
  </si>
  <si>
    <t>奇韬镇</t>
  </si>
  <si>
    <t>西韬村</t>
  </si>
  <si>
    <t>村内道路建设1000米（重点项目）</t>
  </si>
  <si>
    <t>文经村</t>
  </si>
  <si>
    <t>村内道路建设400米</t>
  </si>
  <si>
    <t>丁华村</t>
  </si>
  <si>
    <t>公共卫生设施40平方米及太阳能路灯25盏</t>
  </si>
  <si>
    <t>洋地村</t>
  </si>
  <si>
    <t>永仙路硬化500米</t>
  </si>
  <si>
    <t>金华村</t>
  </si>
  <si>
    <t>文江镇</t>
  </si>
  <si>
    <t>昭文村</t>
  </si>
  <si>
    <t>农业生产道路玉山自然村道水泥硬化长1千米，宽3米，厚0.18米（重点）</t>
  </si>
  <si>
    <t>文江村</t>
  </si>
  <si>
    <t>自来水工程自来水管道长1千米，蓄水池1个（重点）</t>
  </si>
  <si>
    <t>花桥村</t>
  </si>
  <si>
    <t>村内亮化工程路灯70盏</t>
  </si>
  <si>
    <t>大中村</t>
  </si>
  <si>
    <t>村内亮化工程路灯50盏</t>
  </si>
  <si>
    <t>桥下村</t>
  </si>
  <si>
    <t>河坝工程（重点）</t>
  </si>
  <si>
    <t>朱坂村</t>
  </si>
  <si>
    <t>公共环卫设施公厕1座</t>
  </si>
  <si>
    <t>温厝村</t>
  </si>
  <si>
    <t>梅山镇</t>
  </si>
  <si>
    <t>长津村</t>
  </si>
  <si>
    <t>津坑自然村至后洋护坡建设工程350平方米（重点项目）</t>
  </si>
  <si>
    <t>西坑村</t>
  </si>
  <si>
    <t>岬坪伦公路面硬化（村部至泉曲厝300米，后垅岬至小垅湾500米）（重点）</t>
  </si>
  <si>
    <t>香坪村</t>
  </si>
  <si>
    <t>村内道路拓宽硬化工程（长700米、扩宽3米）</t>
  </si>
  <si>
    <t>德州村</t>
  </si>
  <si>
    <t>路灯改建50盏</t>
  </si>
  <si>
    <t>长坑村</t>
  </si>
  <si>
    <t>桥头坪至水尾桥亭至下湾路道路硬化工程700米</t>
  </si>
  <si>
    <t>高泉村</t>
  </si>
  <si>
    <t>村内路灯二期建设项目</t>
  </si>
  <si>
    <t>盖竹村</t>
  </si>
  <si>
    <t>龙米沟至庙下环山机耕道硬化1500米</t>
  </si>
  <si>
    <t>黎坑村</t>
  </si>
  <si>
    <t>黎坑村白岩、黎坑水尾农田机耕道2000米</t>
  </si>
  <si>
    <t>前坪乡</t>
  </si>
  <si>
    <t>前坪村</t>
  </si>
  <si>
    <t>后角垅村道护坡治理500米（重点）</t>
  </si>
  <si>
    <t>北坑村</t>
  </si>
  <si>
    <t>村道亮化工程（太阳能路灯30盏）</t>
  </si>
  <si>
    <t>黄龙村</t>
  </si>
  <si>
    <t>油楻折至下坂河堤修复工程</t>
  </si>
  <si>
    <t>下地村</t>
  </si>
  <si>
    <t>下地甲到厝后垅道路建设1000米工程</t>
  </si>
  <si>
    <t>福井村</t>
  </si>
  <si>
    <t>上福井自来水3500米项目</t>
  </si>
  <si>
    <t>湖美乡</t>
  </si>
  <si>
    <t>后坑村</t>
  </si>
  <si>
    <t>村内道路硬化0.5千米</t>
  </si>
  <si>
    <t>汉口村</t>
  </si>
  <si>
    <t>路灯45盏</t>
  </si>
  <si>
    <t>高才村</t>
  </si>
  <si>
    <t>村公厕3座及其它附属配套设施（重点）</t>
  </si>
  <si>
    <t>岬才村</t>
  </si>
  <si>
    <t>太阳能路灯45盏</t>
  </si>
  <si>
    <t>长坂村</t>
  </si>
  <si>
    <t>村内路灯50盏</t>
  </si>
  <si>
    <t>大尤村</t>
  </si>
  <si>
    <t>太阳能路灯亮化工程</t>
  </si>
  <si>
    <t>仁东村</t>
  </si>
  <si>
    <t>大岭道路硬化</t>
  </si>
  <si>
    <t>林兜村</t>
  </si>
  <si>
    <t>村内道路硬化</t>
  </si>
  <si>
    <t>东风农场</t>
  </si>
  <si>
    <t>泼水管理区</t>
  </si>
  <si>
    <t>亮化工程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</si>
</sst>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  <numFmt numFmtId="177" formatCode="0_);[Red]\(0\)"/>
  </numFmts>
  <fonts count="34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0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0"/>
    </font>
    <font>
      <sz val="10"/>
      <name val="宋体"/>
      <charset val="1"/>
    </font>
    <font>
      <sz val="1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2"/>
      <color indexed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0" fontId="18" fillId="0" borderId="0"/>
    <xf numFmtId="0" fontId="13" fillId="22" borderId="0" applyNumberFormat="false" applyBorder="false" applyAlignment="false" applyProtection="false">
      <alignment vertical="center"/>
    </xf>
    <xf numFmtId="0" fontId="18" fillId="0" borderId="0"/>
    <xf numFmtId="0" fontId="16" fillId="20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3" fillId="17" borderId="0" applyNumberFormat="false" applyBorder="false" applyAlignment="false" applyProtection="false">
      <alignment vertical="center"/>
    </xf>
    <xf numFmtId="0" fontId="16" fillId="34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8" fillId="0" borderId="0"/>
    <xf numFmtId="0" fontId="16" fillId="25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29" borderId="13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32" fillId="33" borderId="14" applyNumberFormat="false" applyAlignment="false" applyProtection="false">
      <alignment vertical="center"/>
    </xf>
    <xf numFmtId="0" fontId="29" fillId="0" borderId="0">
      <alignment vertical="center"/>
    </xf>
    <xf numFmtId="0" fontId="23" fillId="15" borderId="10" applyNumberFormat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15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1" fillId="15" borderId="14" applyNumberFormat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0" fillId="26" borderId="12" applyNumberFormat="false" applyFont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43" fontId="18" fillId="0" borderId="0" applyFont="false" applyFill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8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8" fillId="0" borderId="0">
      <alignment vertical="center"/>
    </xf>
    <xf numFmtId="0" fontId="16" fillId="10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8" fillId="0" borderId="0"/>
    <xf numFmtId="0" fontId="13" fillId="21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1" fillId="0" borderId="0" xfId="0" applyFont="true" applyAlignment="true">
      <alignment vertical="center" wrapText="true"/>
    </xf>
    <xf numFmtId="0" fontId="1" fillId="0" borderId="0" xfId="0" applyFont="true" applyAlignment="true">
      <alignment horizontal="center" vertical="center"/>
    </xf>
    <xf numFmtId="0" fontId="1" fillId="2" borderId="0" xfId="0" applyFont="true" applyFill="true">
      <alignment vertical="center"/>
    </xf>
    <xf numFmtId="0" fontId="3" fillId="0" borderId="0" xfId="0" applyFont="true">
      <alignment vertical="center"/>
    </xf>
    <xf numFmtId="0" fontId="1" fillId="0" borderId="0" xfId="0" applyFont="true" applyAlignment="true">
      <alignment vertical="center"/>
    </xf>
    <xf numFmtId="0" fontId="0" fillId="0" borderId="0" xfId="0" applyBorder="true">
      <alignment vertical="center"/>
    </xf>
    <xf numFmtId="0" fontId="4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5" fillId="0" borderId="1" xfId="46" applyFont="true" applyFill="true" applyBorder="true" applyAlignment="true">
      <alignment horizontal="center" vertical="center" wrapText="true"/>
    </xf>
    <xf numFmtId="1" fontId="5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46" applyFont="true" applyBorder="true" applyAlignment="true">
      <alignment horizontal="center" vertical="center" wrapText="true"/>
    </xf>
    <xf numFmtId="0" fontId="5" fillId="0" borderId="2" xfId="39" applyNumberFormat="true" applyFont="true" applyFill="true" applyBorder="true" applyAlignment="true" applyProtection="true">
      <alignment horizontal="center" vertical="center" wrapText="true"/>
    </xf>
    <xf numFmtId="0" fontId="7" fillId="0" borderId="1" xfId="46" applyFont="true" applyFill="true" applyBorder="true" applyAlignment="true">
      <alignment horizontal="center" vertical="center" wrapText="true"/>
    </xf>
    <xf numFmtId="0" fontId="6" fillId="0" borderId="1" xfId="46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 wrapText="true"/>
    </xf>
    <xf numFmtId="49" fontId="5" fillId="2" borderId="3" xfId="0" applyNumberFormat="true" applyFont="true" applyFill="true" applyBorder="true" applyAlignment="true">
      <alignment horizontal="center" vertical="center" wrapText="true"/>
    </xf>
    <xf numFmtId="0" fontId="5" fillId="2" borderId="3" xfId="0" applyNumberFormat="true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9" fillId="0" borderId="1" xfId="46" applyFont="true" applyBorder="true" applyAlignment="true">
      <alignment horizontal="center" vertical="center" wrapText="true" shrinkToFit="true"/>
    </xf>
    <xf numFmtId="0" fontId="9" fillId="2" borderId="1" xfId="46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 applyProtection="true">
      <alignment horizontal="center" vertical="center" wrapText="true"/>
    </xf>
    <xf numFmtId="0" fontId="5" fillId="0" borderId="1" xfId="46" applyFont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/>
    </xf>
    <xf numFmtId="0" fontId="2" fillId="0" borderId="1" xfId="0" applyNumberFormat="true" applyFont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/>
    </xf>
    <xf numFmtId="0" fontId="5" fillId="0" borderId="1" xfId="46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/>
    </xf>
    <xf numFmtId="0" fontId="5" fillId="0" borderId="1" xfId="46" applyNumberFormat="true" applyFont="true" applyFill="true" applyBorder="true" applyAlignment="true">
      <alignment horizontal="center" vertical="center" wrapText="true"/>
    </xf>
    <xf numFmtId="0" fontId="7" fillId="0" borderId="1" xfId="46" applyNumberFormat="true" applyFont="true" applyFill="true" applyBorder="true" applyAlignment="true">
      <alignment horizontal="center" vertical="center" wrapText="true"/>
    </xf>
    <xf numFmtId="0" fontId="10" fillId="0" borderId="1" xfId="46" applyFont="true" applyFill="true" applyBorder="true" applyAlignment="true">
      <alignment horizontal="left" vertical="center" wrapText="true"/>
    </xf>
    <xf numFmtId="0" fontId="5" fillId="0" borderId="1" xfId="0" applyNumberFormat="true" applyFont="true" applyFill="true" applyBorder="true" applyAlignment="true" applyProtection="true">
      <alignment horizontal="center"/>
    </xf>
    <xf numFmtId="0" fontId="5" fillId="0" borderId="1" xfId="0" applyNumberFormat="true" applyFont="true" applyFill="true" applyBorder="true" applyAlignment="true" applyProtection="true">
      <alignment horizontal="center" vertical="center"/>
    </xf>
    <xf numFmtId="0" fontId="8" fillId="0" borderId="1" xfId="0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49" fontId="5" fillId="2" borderId="3" xfId="0" applyNumberFormat="true" applyFont="true" applyFill="true" applyBorder="true" applyAlignment="true">
      <alignment horizontal="left" vertical="center" wrapText="true" readingOrder="1"/>
    </xf>
    <xf numFmtId="0" fontId="5" fillId="2" borderId="3" xfId="0" applyFont="true" applyFill="true" applyBorder="true" applyAlignment="true">
      <alignment horizontal="center" vertical="center" wrapText="true"/>
    </xf>
    <xf numFmtId="0" fontId="5" fillId="0" borderId="5" xfId="0" applyNumberFormat="true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left" vertical="center" wrapText="true"/>
    </xf>
    <xf numFmtId="0" fontId="5" fillId="0" borderId="1" xfId="46" applyNumberFormat="true" applyFont="true" applyBorder="true" applyAlignment="true">
      <alignment horizontal="center" vertical="center" wrapText="true"/>
    </xf>
    <xf numFmtId="0" fontId="5" fillId="0" borderId="6" xfId="0" applyNumberFormat="true" applyFont="true" applyFill="true" applyBorder="true" applyAlignment="true">
      <alignment horizontal="center" vertical="center"/>
    </xf>
    <xf numFmtId="0" fontId="5" fillId="0" borderId="6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vertical="center"/>
    </xf>
    <xf numFmtId="0" fontId="8" fillId="0" borderId="1" xfId="0" applyNumberFormat="true" applyFont="true" applyFill="true" applyBorder="true" applyAlignment="true" applyProtection="true">
      <alignment horizontal="center"/>
    </xf>
    <xf numFmtId="0" fontId="8" fillId="0" borderId="1" xfId="0" applyNumberFormat="true" applyFont="true" applyFill="true" applyBorder="true" applyAlignment="true" applyProtection="true">
      <alignment horizontal="center" vertical="center"/>
    </xf>
    <xf numFmtId="0" fontId="8" fillId="0" borderId="1" xfId="43" applyNumberFormat="true" applyFont="true" applyFill="true" applyBorder="true" applyAlignment="true" applyProtection="true">
      <alignment horizontal="center" vertical="center" wrapText="true"/>
    </xf>
    <xf numFmtId="0" fontId="8" fillId="3" borderId="1" xfId="0" applyFont="true" applyFill="true" applyBorder="true" applyAlignment="true">
      <alignment horizontal="center" vertical="center"/>
    </xf>
    <xf numFmtId="0" fontId="5" fillId="0" borderId="1" xfId="43" applyNumberFormat="true" applyFont="true" applyFill="true" applyBorder="true" applyAlignment="true" applyProtection="true">
      <alignment horizontal="center" vertical="center" wrapText="true"/>
    </xf>
    <xf numFmtId="1" fontId="5" fillId="0" borderId="1" xfId="43" applyNumberFormat="true" applyFont="true" applyFill="true" applyBorder="true" applyAlignment="true" applyProtection="true">
      <alignment horizontal="center" vertical="center" wrapText="true"/>
    </xf>
    <xf numFmtId="0" fontId="1" fillId="0" borderId="0" xfId="0" applyFont="true" applyBorder="true">
      <alignment vertical="center"/>
    </xf>
    <xf numFmtId="0" fontId="2" fillId="0" borderId="0" xfId="0" applyFont="true" applyBorder="true">
      <alignment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0" fontId="1" fillId="0" borderId="0" xfId="0" applyFont="true" applyBorder="true" applyAlignment="true">
      <alignment vertical="center" wrapText="true"/>
    </xf>
    <xf numFmtId="0" fontId="1" fillId="0" borderId="0" xfId="0" applyFont="true" applyBorder="true" applyAlignment="true">
      <alignment horizontal="center" vertical="center"/>
    </xf>
    <xf numFmtId="0" fontId="1" fillId="2" borderId="0" xfId="0" applyFont="true" applyFill="true" applyBorder="true">
      <alignment vertical="center"/>
    </xf>
    <xf numFmtId="0" fontId="3" fillId="0" borderId="0" xfId="0" applyFont="true" applyBorder="true">
      <alignment vertical="center"/>
    </xf>
    <xf numFmtId="0" fontId="11" fillId="0" borderId="1" xfId="47" applyNumberFormat="true" applyFont="true" applyFill="true" applyBorder="true" applyAlignment="true" applyProtection="true">
      <alignment horizontal="center" vertical="center" wrapText="true"/>
    </xf>
    <xf numFmtId="0" fontId="5" fillId="2" borderId="1" xfId="14" applyFont="true" applyFill="true" applyBorder="true" applyAlignment="true">
      <alignment horizontal="center" vertical="center"/>
    </xf>
    <xf numFmtId="177" fontId="12" fillId="2" borderId="6" xfId="3" applyNumberFormat="true" applyFont="true" applyFill="true" applyBorder="true" applyAlignment="true" applyProtection="true">
      <alignment horizontal="center" vertical="center" wrapText="true"/>
    </xf>
    <xf numFmtId="177" fontId="12" fillId="2" borderId="1" xfId="3" applyNumberFormat="true" applyFont="true" applyFill="true" applyBorder="true" applyAlignment="true">
      <alignment horizontal="center" vertical="center" wrapText="true"/>
    </xf>
    <xf numFmtId="0" fontId="8" fillId="3" borderId="1" xfId="0" applyFont="true" applyFill="true" applyBorder="true" applyAlignment="true">
      <alignment horizontal="center" vertical="center" wrapText="true"/>
    </xf>
    <xf numFmtId="0" fontId="9" fillId="0" borderId="1" xfId="46" applyFont="true" applyBorder="true" applyAlignment="true">
      <alignment horizontal="center" vertical="center" wrapText="true"/>
    </xf>
    <xf numFmtId="0" fontId="5" fillId="0" borderId="6" xfId="46" applyFont="true" applyFill="true" applyBorder="true" applyAlignment="true">
      <alignment horizontal="center" vertical="center" wrapText="true"/>
    </xf>
    <xf numFmtId="0" fontId="8" fillId="0" borderId="1" xfId="46" applyFont="true" applyFill="true" applyBorder="true" applyAlignment="true">
      <alignment horizontal="center" vertical="center" wrapText="true"/>
    </xf>
    <xf numFmtId="0" fontId="9" fillId="0" borderId="1" xfId="22" applyFont="true" applyBorder="true" applyAlignment="true">
      <alignment horizontal="center" vertical="center" wrapText="true"/>
    </xf>
    <xf numFmtId="0" fontId="6" fillId="2" borderId="1" xfId="46" applyFont="true" applyFill="true" applyBorder="true" applyAlignment="true">
      <alignment horizontal="center" vertical="center" wrapText="true"/>
    </xf>
    <xf numFmtId="0" fontId="11" fillId="0" borderId="1" xfId="47" applyNumberFormat="true" applyFont="true" applyFill="true" applyBorder="true" applyAlignment="true" applyProtection="true">
      <alignment horizontal="left" vertical="center" wrapText="true"/>
    </xf>
    <xf numFmtId="49" fontId="5" fillId="0" borderId="1" xfId="0" applyNumberFormat="true" applyFont="true" applyFill="true" applyBorder="true" applyAlignment="true">
      <alignment horizontal="left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46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vertical="center" shrinkToFit="true"/>
    </xf>
    <xf numFmtId="0" fontId="8" fillId="0" borderId="7" xfId="46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shrinkToFit="true"/>
    </xf>
    <xf numFmtId="0" fontId="5" fillId="0" borderId="0" xfId="0" applyFont="true" applyFill="true" applyBorder="true" applyAlignment="true">
      <alignment vertical="center"/>
    </xf>
    <xf numFmtId="2" fontId="0" fillId="0" borderId="0" xfId="0" applyNumberFormat="true">
      <alignment vertical="center"/>
    </xf>
    <xf numFmtId="176" fontId="5" fillId="0" borderId="1" xfId="0" applyNumberFormat="true" applyFont="true" applyFill="true" applyBorder="true" applyAlignment="true">
      <alignment vertical="center" shrinkToFit="true"/>
    </xf>
    <xf numFmtId="1" fontId="8" fillId="2" borderId="1" xfId="46" applyNumberFormat="true" applyFont="true" applyFill="true" applyBorder="true" applyAlignment="true">
      <alignment horizontal="center" vertical="center" wrapText="true"/>
    </xf>
    <xf numFmtId="1" fontId="8" fillId="2" borderId="1" xfId="0" applyNumberFormat="true" applyFont="true" applyFill="true" applyBorder="true" applyAlignment="true">
      <alignment horizontal="center" vertical="center"/>
    </xf>
    <xf numFmtId="0" fontId="5" fillId="0" borderId="1" xfId="46" applyNumberFormat="true" applyFont="true" applyFill="true" applyBorder="true" applyAlignment="true">
      <alignment horizontal="center" vertical="center" shrinkToFit="true"/>
    </xf>
    <xf numFmtId="176" fontId="12" fillId="0" borderId="1" xfId="0" applyNumberFormat="true" applyFont="true" applyFill="true" applyBorder="true" applyAlignment="true">
      <alignment horizontal="center" vertical="center" shrinkToFit="true"/>
    </xf>
    <xf numFmtId="0" fontId="8" fillId="0" borderId="1" xfId="0" applyFont="true" applyBorder="true" applyAlignment="true">
      <alignment horizontal="center" vertical="center"/>
    </xf>
    <xf numFmtId="0" fontId="1" fillId="0" borderId="0" xfId="0" applyFont="true" applyBorder="true" applyAlignment="true">
      <alignment vertical="center"/>
    </xf>
  </cellXfs>
  <cellStyles count="57">
    <cellStyle name="常规" xfId="0" builtinId="0"/>
    <cellStyle name="?鹎%U龡&amp;H齲_x0001_C铣_x0014__x0007__x0001__x0001_" xfId="1"/>
    <cellStyle name="强调文字颜色 6" xfId="2" builtinId="49"/>
    <cellStyle name="常规 8" xfId="3"/>
    <cellStyle name="20% - 强调文字颜色 5" xfId="4" builtinId="46"/>
    <cellStyle name="20% - 强调文字颜色 4" xfId="5" builtinId="42"/>
    <cellStyle name="强调文字颜色 4" xfId="6" builtinId="41"/>
    <cellStyle name="常规 3" xfId="7"/>
    <cellStyle name="60% - 强调文字颜色 6" xfId="8" builtinId="52"/>
    <cellStyle name="40% - 强调文字颜色 3" xfId="9" builtinId="39"/>
    <cellStyle name="强调文字颜色 3" xfId="10" builtinId="37"/>
    <cellStyle name="60% - 强调文字颜色 2" xfId="11" builtinId="36"/>
    <cellStyle name="60% - 强调文字颜色 5" xfId="12" builtinId="48"/>
    <cellStyle name="40% - 强调文字颜色 2" xfId="13" builtinId="35"/>
    <cellStyle name="常规 5" xfId="14"/>
    <cellStyle name="40% - 强调文字颜色 5" xfId="15" builtinId="47"/>
    <cellStyle name="20% - 强调文字颜色 2" xfId="16" builtinId="34"/>
    <cellStyle name="标题" xfId="17" builtinId="15"/>
    <cellStyle name="已访问的超链接" xfId="18" builtinId="9"/>
    <cellStyle name="检查单元格" xfId="19" builtinId="23"/>
    <cellStyle name="标题 1" xfId="20" builtinId="16"/>
    <cellStyle name="输入" xfId="21" builtinId="20"/>
    <cellStyle name="超链接" xfId="22" builtinId="8"/>
    <cellStyle name="输出" xfId="23" builtinId="21"/>
    <cellStyle name="40% - 强调文字颜色 6" xfId="24" builtinId="51"/>
    <cellStyle name="20% - 强调文字颜色 3" xfId="25" builtinId="38"/>
    <cellStyle name="货币[0]" xfId="26" builtinId="7"/>
    <cellStyle name="标题 3" xfId="27" builtinId="18"/>
    <cellStyle name="解释性文本" xfId="28" builtinId="53"/>
    <cellStyle name="计算" xfId="29" builtinId="22"/>
    <cellStyle name="60% - 强调文字颜色 1" xfId="30" builtinId="32"/>
    <cellStyle name="千位分隔[0]" xfId="31" builtinId="6"/>
    <cellStyle name="60% - 强调文字颜色 3" xfId="32" builtinId="40"/>
    <cellStyle name="注释" xfId="33" builtinId="10"/>
    <cellStyle name="好" xfId="34" builtinId="26"/>
    <cellStyle name="千位分隔 2" xfId="35"/>
    <cellStyle name="货币" xfId="36" builtinId="4"/>
    <cellStyle name="千位分隔" xfId="37" builtinId="3"/>
    <cellStyle name="标题 2" xfId="38" builtinId="17"/>
    <cellStyle name="常规_Sheet1 4 2" xfId="39"/>
    <cellStyle name="标题 4" xfId="40" builtinId="19"/>
    <cellStyle name="百分比" xfId="41" builtinId="5"/>
    <cellStyle name="链接单元格" xfId="42" builtinId="24"/>
    <cellStyle name="常规 4" xfId="43"/>
    <cellStyle name="40% - 强调文字颜色 4" xfId="44" builtinId="43"/>
    <cellStyle name="20% - 强调文字颜色 1" xfId="45" builtinId="30"/>
    <cellStyle name="常规_Sheet1" xfId="46"/>
    <cellStyle name="强调文字颜色 5" xfId="47" builtinId="45"/>
    <cellStyle name="汇总" xfId="48" builtinId="25"/>
    <cellStyle name="强调文字颜色 2" xfId="49" builtinId="33"/>
    <cellStyle name="差" xfId="50" builtinId="27"/>
    <cellStyle name="20% - 强调文字颜色 6" xfId="51" builtinId="50"/>
    <cellStyle name="警告文本" xfId="52" builtinId="11"/>
    <cellStyle name="适中" xfId="53" builtinId="28"/>
    <cellStyle name="强调文字颜色 1" xfId="54" builtinId="29"/>
    <cellStyle name="60% - 强调文字颜色 4" xfId="55" builtinId="44"/>
    <cellStyle name="40% - 强调文字颜色 1" xfId="56" builtinId="3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16"/>
  <sheetViews>
    <sheetView showZeros="0" tabSelected="1" workbookViewId="0">
      <pane ySplit="5" topLeftCell="A20" activePane="bottomLeft" state="frozen"/>
      <selection/>
      <selection pane="bottomLeft" activeCell="H56" sqref="H56"/>
    </sheetView>
  </sheetViews>
  <sheetFormatPr defaultColWidth="9" defaultRowHeight="13.5"/>
  <cols>
    <col min="1" max="1" width="7.625" customWidth="true"/>
    <col min="2" max="2" width="7.875" customWidth="true"/>
    <col min="4" max="4" width="8.375" customWidth="true"/>
    <col min="5" max="5" width="8.75" customWidth="true"/>
    <col min="6" max="6" width="35.125" customWidth="true"/>
    <col min="7" max="7" width="9.625" customWidth="true"/>
    <col min="8" max="8" width="5.75" customWidth="true"/>
    <col min="9" max="9" width="5.625" style="6" customWidth="true"/>
    <col min="10" max="10" width="5.875" customWidth="true"/>
    <col min="11" max="11" width="7" customWidth="true"/>
    <col min="12" max="12" width="6.25" customWidth="true"/>
    <col min="13" max="13" width="7.125" customWidth="true"/>
    <col min="14" max="14" width="9.875" customWidth="true"/>
    <col min="15" max="15" width="8.375" customWidth="true"/>
    <col min="16" max="16" width="5.375" customWidth="true"/>
    <col min="17" max="17" width="10.375" customWidth="true"/>
    <col min="18" max="18" width="6.75" customWidth="true"/>
    <col min="19" max="19" width="6.625" customWidth="true"/>
    <col min="20" max="20" width="7" customWidth="true"/>
    <col min="21" max="21" width="6.5" customWidth="true"/>
    <col min="22" max="22" width="6.75" customWidth="true"/>
    <col min="23" max="54" width="9" style="8"/>
  </cols>
  <sheetData>
    <row r="1" ht="32.25" customHeight="true" spans="1:2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ht="21.75" customHeight="true" spans="1:19">
      <c r="A2" t="s">
        <v>1</v>
      </c>
      <c r="S2" t="s">
        <v>2</v>
      </c>
    </row>
    <row r="3" s="1" customFormat="true" ht="24" customHeight="true" spans="1:54">
      <c r="A3" s="10" t="s">
        <v>3</v>
      </c>
      <c r="B3" s="11" t="s">
        <v>4</v>
      </c>
      <c r="C3" s="11"/>
      <c r="D3" s="11" t="s">
        <v>5</v>
      </c>
      <c r="E3" s="11"/>
      <c r="F3" s="11" t="s">
        <v>6</v>
      </c>
      <c r="G3" s="11" t="s">
        <v>7</v>
      </c>
      <c r="H3" s="10" t="s">
        <v>8</v>
      </c>
      <c r="I3" s="10"/>
      <c r="J3" s="10"/>
      <c r="K3" s="10"/>
      <c r="L3" s="10"/>
      <c r="M3" s="10"/>
      <c r="N3" s="10" t="s">
        <v>9</v>
      </c>
      <c r="O3" s="10"/>
      <c r="P3" s="10"/>
      <c r="Q3" s="10"/>
      <c r="R3" s="11" t="s">
        <v>10</v>
      </c>
      <c r="S3" s="11" t="s">
        <v>11</v>
      </c>
      <c r="T3" s="11" t="s">
        <v>12</v>
      </c>
      <c r="U3" s="11" t="s">
        <v>13</v>
      </c>
      <c r="V3" s="11" t="s">
        <v>14</v>
      </c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</row>
    <row r="4" s="1" customFormat="true" ht="24" customHeight="true" spans="1:54">
      <c r="A4" s="10"/>
      <c r="B4" s="10" t="s">
        <v>15</v>
      </c>
      <c r="C4" s="10" t="s">
        <v>16</v>
      </c>
      <c r="D4" s="10" t="s">
        <v>17</v>
      </c>
      <c r="E4" s="11" t="s">
        <v>18</v>
      </c>
      <c r="F4" s="11"/>
      <c r="G4" s="11"/>
      <c r="H4" s="11" t="s">
        <v>19</v>
      </c>
      <c r="I4" s="11" t="s">
        <v>20</v>
      </c>
      <c r="J4" s="11"/>
      <c r="K4" s="11" t="s">
        <v>21</v>
      </c>
      <c r="L4" s="11"/>
      <c r="M4" s="11"/>
      <c r="N4" s="11" t="s">
        <v>22</v>
      </c>
      <c r="O4" s="11" t="s">
        <v>23</v>
      </c>
      <c r="P4" s="11" t="s">
        <v>24</v>
      </c>
      <c r="Q4" s="11" t="s">
        <v>25</v>
      </c>
      <c r="R4" s="11"/>
      <c r="S4" s="11"/>
      <c r="T4" s="11"/>
      <c r="U4" s="11"/>
      <c r="V4" s="11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</row>
    <row r="5" s="1" customFormat="true" ht="24" customHeight="true" spans="1:54">
      <c r="A5" s="10"/>
      <c r="B5" s="10"/>
      <c r="C5" s="10"/>
      <c r="D5" s="10"/>
      <c r="E5" s="11"/>
      <c r="F5" s="11"/>
      <c r="G5" s="11"/>
      <c r="H5" s="11"/>
      <c r="I5" s="11" t="s">
        <v>26</v>
      </c>
      <c r="J5" s="11" t="s">
        <v>27</v>
      </c>
      <c r="K5" s="11" t="s">
        <v>26</v>
      </c>
      <c r="L5" s="11" t="s">
        <v>28</v>
      </c>
      <c r="M5" s="11" t="s">
        <v>29</v>
      </c>
      <c r="N5" s="11"/>
      <c r="O5" s="11"/>
      <c r="P5" s="11"/>
      <c r="Q5" s="11"/>
      <c r="R5" s="11"/>
      <c r="S5" s="11"/>
      <c r="T5" s="11"/>
      <c r="U5" s="11"/>
      <c r="V5" s="11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</row>
    <row r="6" s="2" customFormat="true" ht="24" customHeight="true" spans="1:54">
      <c r="A6" s="12" t="s">
        <v>30</v>
      </c>
      <c r="B6" s="12"/>
      <c r="C6" s="12"/>
      <c r="D6" s="12">
        <f>SUM(D7:D115)</f>
        <v>152050</v>
      </c>
      <c r="E6" s="35">
        <f t="shared" ref="E6:V6" si="0">SUM(E7:E115)</f>
        <v>86372</v>
      </c>
      <c r="F6" s="12">
        <v>109</v>
      </c>
      <c r="G6" s="12">
        <f t="shared" si="0"/>
        <v>2718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 t="shared" si="0"/>
        <v>1456</v>
      </c>
      <c r="O6" s="12">
        <f t="shared" si="0"/>
        <v>700</v>
      </c>
      <c r="P6" s="12">
        <f t="shared" si="0"/>
        <v>0</v>
      </c>
      <c r="Q6" s="12">
        <f t="shared" si="0"/>
        <v>756</v>
      </c>
      <c r="R6" s="12">
        <f t="shared" si="0"/>
        <v>406</v>
      </c>
      <c r="S6" s="12">
        <f t="shared" si="0"/>
        <v>173</v>
      </c>
      <c r="T6" s="12">
        <f t="shared" si="0"/>
        <v>212</v>
      </c>
      <c r="U6" s="12">
        <f t="shared" si="0"/>
        <v>471</v>
      </c>
      <c r="V6" s="12">
        <f t="shared" si="0"/>
        <v>109</v>
      </c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</row>
    <row r="7" s="1" customFormat="true" ht="24" customHeight="true" spans="1:54">
      <c r="A7" s="13">
        <v>1</v>
      </c>
      <c r="B7" s="14" t="s">
        <v>31</v>
      </c>
      <c r="C7" s="15" t="s">
        <v>32</v>
      </c>
      <c r="D7" s="16">
        <v>2788</v>
      </c>
      <c r="E7" s="36">
        <v>1985</v>
      </c>
      <c r="F7" s="37" t="s">
        <v>33</v>
      </c>
      <c r="G7" s="17">
        <v>20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20</v>
      </c>
      <c r="O7" s="17">
        <v>20</v>
      </c>
      <c r="P7" s="17">
        <v>0</v>
      </c>
      <c r="Q7" s="17"/>
      <c r="R7" s="17">
        <v>0</v>
      </c>
      <c r="S7" s="17">
        <v>0</v>
      </c>
      <c r="T7" s="17">
        <v>0</v>
      </c>
      <c r="U7" s="17">
        <v>0</v>
      </c>
      <c r="V7" s="18">
        <v>1</v>
      </c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s="1" customFormat="true" ht="24" customHeight="true" spans="1:54">
      <c r="A8" s="13">
        <v>2</v>
      </c>
      <c r="B8" s="14"/>
      <c r="C8" s="17" t="s">
        <v>34</v>
      </c>
      <c r="D8" s="16">
        <v>1102</v>
      </c>
      <c r="E8" s="36">
        <v>623</v>
      </c>
      <c r="F8" s="38" t="s">
        <v>35</v>
      </c>
      <c r="G8" s="17">
        <v>65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20</v>
      </c>
      <c r="O8" s="17">
        <v>0</v>
      </c>
      <c r="P8" s="17">
        <v>0</v>
      </c>
      <c r="Q8" s="17">
        <v>20</v>
      </c>
      <c r="R8" s="17">
        <v>0</v>
      </c>
      <c r="S8" s="17">
        <v>45</v>
      </c>
      <c r="T8" s="17">
        <v>0</v>
      </c>
      <c r="U8" s="17">
        <v>0</v>
      </c>
      <c r="V8" s="18">
        <v>1</v>
      </c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</row>
    <row r="9" s="1" customFormat="true" ht="24" customHeight="true" spans="1:54">
      <c r="A9" s="13">
        <v>3</v>
      </c>
      <c r="B9" s="14"/>
      <c r="C9" s="17" t="s">
        <v>36</v>
      </c>
      <c r="D9" s="16">
        <v>1105</v>
      </c>
      <c r="E9" s="36">
        <v>632</v>
      </c>
      <c r="F9" s="39" t="s">
        <v>37</v>
      </c>
      <c r="G9" s="17">
        <v>60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15</v>
      </c>
      <c r="O9" s="17">
        <v>0</v>
      </c>
      <c r="P9" s="17">
        <v>0</v>
      </c>
      <c r="Q9" s="17">
        <v>15</v>
      </c>
      <c r="R9" s="17">
        <v>0</v>
      </c>
      <c r="S9" s="17">
        <v>45</v>
      </c>
      <c r="T9" s="17">
        <v>0</v>
      </c>
      <c r="U9" s="17">
        <v>0</v>
      </c>
      <c r="V9" s="18">
        <v>1</v>
      </c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</row>
    <row r="10" s="1" customFormat="true" ht="24" customHeight="true" spans="1:54">
      <c r="A10" s="13">
        <v>4</v>
      </c>
      <c r="B10" s="14"/>
      <c r="C10" s="18" t="s">
        <v>38</v>
      </c>
      <c r="D10" s="16">
        <v>1907</v>
      </c>
      <c r="E10" s="36">
        <v>1185</v>
      </c>
      <c r="F10" s="39" t="s">
        <v>39</v>
      </c>
      <c r="G10" s="17">
        <v>39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15</v>
      </c>
      <c r="O10" s="17">
        <v>15</v>
      </c>
      <c r="P10" s="17">
        <v>0</v>
      </c>
      <c r="Q10" s="17"/>
      <c r="R10" s="17">
        <v>0</v>
      </c>
      <c r="S10" s="17">
        <v>0</v>
      </c>
      <c r="T10" s="17">
        <v>0</v>
      </c>
      <c r="U10" s="17">
        <v>24</v>
      </c>
      <c r="V10" s="18">
        <v>1</v>
      </c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</row>
    <row r="11" s="1" customFormat="true" ht="24" customHeight="true" spans="1:54">
      <c r="A11" s="13">
        <v>5</v>
      </c>
      <c r="B11" s="14"/>
      <c r="C11" s="17" t="s">
        <v>40</v>
      </c>
      <c r="D11" s="16">
        <v>936</v>
      </c>
      <c r="E11" s="36">
        <v>453</v>
      </c>
      <c r="F11" s="38" t="s">
        <v>41</v>
      </c>
      <c r="G11" s="17">
        <v>55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15</v>
      </c>
      <c r="O11" s="17">
        <v>15</v>
      </c>
      <c r="P11" s="17">
        <v>0</v>
      </c>
      <c r="Q11" s="17"/>
      <c r="R11" s="17">
        <v>0</v>
      </c>
      <c r="S11" s="17">
        <v>20</v>
      </c>
      <c r="T11" s="17">
        <v>0</v>
      </c>
      <c r="U11" s="17">
        <v>20</v>
      </c>
      <c r="V11" s="18">
        <v>1</v>
      </c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</row>
    <row r="12" s="1" customFormat="true" ht="24" customHeight="true" spans="1:54">
      <c r="A12" s="13">
        <v>6</v>
      </c>
      <c r="B12" s="14"/>
      <c r="C12" s="17" t="s">
        <v>42</v>
      </c>
      <c r="D12" s="16">
        <v>1332</v>
      </c>
      <c r="E12" s="36">
        <v>970</v>
      </c>
      <c r="F12" s="39" t="s">
        <v>43</v>
      </c>
      <c r="G12" s="17">
        <v>35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10</v>
      </c>
      <c r="O12" s="17">
        <v>10</v>
      </c>
      <c r="P12" s="17">
        <v>0</v>
      </c>
      <c r="Q12" s="17"/>
      <c r="R12" s="17">
        <v>0</v>
      </c>
      <c r="S12" s="17">
        <v>15</v>
      </c>
      <c r="T12" s="17">
        <v>0</v>
      </c>
      <c r="U12" s="17">
        <v>10</v>
      </c>
      <c r="V12" s="18">
        <v>1</v>
      </c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</row>
    <row r="13" s="1" customFormat="true" ht="24" customHeight="true" spans="1:54">
      <c r="A13" s="13">
        <v>7</v>
      </c>
      <c r="B13" s="14"/>
      <c r="C13" s="17" t="s">
        <v>44</v>
      </c>
      <c r="D13" s="16">
        <v>433</v>
      </c>
      <c r="E13" s="36">
        <v>206</v>
      </c>
      <c r="F13" s="39" t="s">
        <v>45</v>
      </c>
      <c r="G13" s="17">
        <v>35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10</v>
      </c>
      <c r="O13" s="17">
        <v>0</v>
      </c>
      <c r="P13" s="17">
        <v>0</v>
      </c>
      <c r="Q13" s="17">
        <v>10</v>
      </c>
      <c r="R13" s="17">
        <v>0</v>
      </c>
      <c r="S13" s="17">
        <v>15</v>
      </c>
      <c r="T13" s="17">
        <v>0</v>
      </c>
      <c r="U13" s="17">
        <v>10</v>
      </c>
      <c r="V13" s="18">
        <v>1</v>
      </c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</row>
    <row r="14" s="1" customFormat="true" ht="24" customHeight="true" spans="1:54">
      <c r="A14" s="13">
        <v>8</v>
      </c>
      <c r="B14" s="14"/>
      <c r="C14" s="17" t="s">
        <v>46</v>
      </c>
      <c r="D14" s="16">
        <v>1068</v>
      </c>
      <c r="E14" s="36">
        <v>512</v>
      </c>
      <c r="F14" s="39" t="s">
        <v>47</v>
      </c>
      <c r="G14" s="17">
        <v>15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10</v>
      </c>
      <c r="O14" s="17">
        <v>0</v>
      </c>
      <c r="P14" s="17">
        <v>0</v>
      </c>
      <c r="Q14" s="17">
        <v>10</v>
      </c>
      <c r="R14" s="17">
        <v>0</v>
      </c>
      <c r="S14" s="17">
        <v>0</v>
      </c>
      <c r="T14" s="17">
        <v>0</v>
      </c>
      <c r="U14" s="17">
        <v>5</v>
      </c>
      <c r="V14" s="18">
        <v>1</v>
      </c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</row>
    <row r="15" s="1" customFormat="true" ht="29" customHeight="true" spans="1:54">
      <c r="A15" s="13">
        <v>9</v>
      </c>
      <c r="B15" s="14" t="s">
        <v>48</v>
      </c>
      <c r="C15" s="15" t="s">
        <v>49</v>
      </c>
      <c r="D15" s="15">
        <v>1924</v>
      </c>
      <c r="E15" s="40">
        <v>1145</v>
      </c>
      <c r="F15" s="37" t="s">
        <v>50</v>
      </c>
      <c r="G15" s="15">
        <v>31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20</v>
      </c>
      <c r="O15" s="15">
        <v>20</v>
      </c>
      <c r="P15" s="15"/>
      <c r="Q15" s="15"/>
      <c r="R15" s="15">
        <v>10</v>
      </c>
      <c r="S15" s="15">
        <v>1</v>
      </c>
      <c r="T15" s="15">
        <v>0</v>
      </c>
      <c r="U15" s="15">
        <v>0</v>
      </c>
      <c r="V15" s="18">
        <v>1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</row>
    <row r="16" s="1" customFormat="true" ht="24" customHeight="true" spans="1:54">
      <c r="A16" s="13">
        <v>10</v>
      </c>
      <c r="B16" s="14"/>
      <c r="C16" s="17" t="s">
        <v>51</v>
      </c>
      <c r="D16" s="17">
        <v>788</v>
      </c>
      <c r="E16" s="36">
        <v>524</v>
      </c>
      <c r="F16" s="37" t="s">
        <v>52</v>
      </c>
      <c r="G16" s="17">
        <v>48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7">
        <v>15</v>
      </c>
      <c r="O16" s="17">
        <v>15</v>
      </c>
      <c r="P16" s="17"/>
      <c r="Q16" s="17"/>
      <c r="R16" s="17">
        <v>25</v>
      </c>
      <c r="S16" s="17">
        <v>8</v>
      </c>
      <c r="T16" s="17">
        <v>0</v>
      </c>
      <c r="U16" s="17">
        <v>0</v>
      </c>
      <c r="V16" s="17">
        <v>1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</row>
    <row r="17" s="1" customFormat="true" ht="24" customHeight="true" spans="1:54">
      <c r="A17" s="13">
        <v>11</v>
      </c>
      <c r="B17" s="14"/>
      <c r="C17" s="17" t="s">
        <v>53</v>
      </c>
      <c r="D17" s="17">
        <v>3042</v>
      </c>
      <c r="E17" s="36">
        <v>1615</v>
      </c>
      <c r="F17" s="37" t="s">
        <v>54</v>
      </c>
      <c r="G17" s="17">
        <v>15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7">
        <v>12</v>
      </c>
      <c r="O17" s="17"/>
      <c r="P17" s="17"/>
      <c r="Q17" s="17">
        <v>12</v>
      </c>
      <c r="R17" s="17">
        <v>3</v>
      </c>
      <c r="S17" s="17">
        <v>0</v>
      </c>
      <c r="T17" s="17">
        <v>0</v>
      </c>
      <c r="U17" s="17">
        <v>0</v>
      </c>
      <c r="V17" s="17">
        <v>1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</row>
    <row r="18" s="1" customFormat="true" ht="24" customHeight="true" spans="1:54">
      <c r="A18" s="13">
        <v>12</v>
      </c>
      <c r="B18" s="14"/>
      <c r="C18" s="17" t="s">
        <v>55</v>
      </c>
      <c r="D18" s="17">
        <v>2017</v>
      </c>
      <c r="E18" s="36">
        <v>1258</v>
      </c>
      <c r="F18" s="38" t="s">
        <v>56</v>
      </c>
      <c r="G18" s="17">
        <v>15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7">
        <v>12</v>
      </c>
      <c r="O18" s="17"/>
      <c r="P18" s="17"/>
      <c r="Q18" s="17">
        <v>12</v>
      </c>
      <c r="R18" s="17">
        <v>3</v>
      </c>
      <c r="S18" s="17">
        <v>0</v>
      </c>
      <c r="T18" s="17">
        <v>0</v>
      </c>
      <c r="U18" s="17">
        <v>0</v>
      </c>
      <c r="V18" s="17">
        <v>1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</row>
    <row r="19" s="1" customFormat="true" ht="24" customHeight="true" spans="1:54">
      <c r="A19" s="13">
        <v>13</v>
      </c>
      <c r="B19" s="19" t="s">
        <v>57</v>
      </c>
      <c r="C19" s="20" t="s">
        <v>58</v>
      </c>
      <c r="D19" s="21">
        <v>1968</v>
      </c>
      <c r="E19" s="41">
        <v>986</v>
      </c>
      <c r="F19" s="42" t="s">
        <v>59</v>
      </c>
      <c r="G19" s="43">
        <v>25</v>
      </c>
      <c r="H19" s="44"/>
      <c r="I19" s="44"/>
      <c r="J19" s="44"/>
      <c r="K19" s="44"/>
      <c r="L19" s="44"/>
      <c r="M19" s="44"/>
      <c r="N19" s="57">
        <v>20</v>
      </c>
      <c r="O19" s="58"/>
      <c r="P19" s="59"/>
      <c r="Q19" s="58">
        <v>20</v>
      </c>
      <c r="R19" s="61"/>
      <c r="S19" s="62"/>
      <c r="T19" s="62"/>
      <c r="U19" s="43">
        <v>5</v>
      </c>
      <c r="V19" s="44">
        <v>1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</row>
    <row r="20" s="1" customFormat="true" ht="24" customHeight="true" spans="1:54">
      <c r="A20" s="13">
        <v>14</v>
      </c>
      <c r="B20" s="19"/>
      <c r="C20" s="20" t="s">
        <v>60</v>
      </c>
      <c r="D20" s="21">
        <v>485</v>
      </c>
      <c r="E20" s="41">
        <v>291</v>
      </c>
      <c r="F20" s="42" t="s">
        <v>61</v>
      </c>
      <c r="G20" s="43">
        <v>25</v>
      </c>
      <c r="H20" s="44"/>
      <c r="I20" s="44"/>
      <c r="J20" s="44"/>
      <c r="K20" s="44"/>
      <c r="L20" s="44"/>
      <c r="M20" s="44"/>
      <c r="N20" s="57">
        <v>20</v>
      </c>
      <c r="O20" s="58"/>
      <c r="P20" s="59"/>
      <c r="Q20" s="58">
        <v>20</v>
      </c>
      <c r="R20" s="44"/>
      <c r="S20" s="44"/>
      <c r="T20" s="44"/>
      <c r="U20" s="43">
        <v>5</v>
      </c>
      <c r="V20" s="44">
        <v>1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</row>
    <row r="21" s="1" customFormat="true" ht="24" customHeight="true" spans="1:54">
      <c r="A21" s="13">
        <v>15</v>
      </c>
      <c r="B21" s="19"/>
      <c r="C21" s="20" t="s">
        <v>62</v>
      </c>
      <c r="D21" s="21">
        <v>2358</v>
      </c>
      <c r="E21" s="41">
        <v>1231</v>
      </c>
      <c r="F21" s="42" t="s">
        <v>63</v>
      </c>
      <c r="G21" s="43">
        <v>30</v>
      </c>
      <c r="H21" s="44"/>
      <c r="I21" s="44"/>
      <c r="J21" s="44"/>
      <c r="K21" s="44"/>
      <c r="L21" s="44"/>
      <c r="M21" s="44"/>
      <c r="N21" s="57">
        <v>15</v>
      </c>
      <c r="O21" s="58">
        <v>15</v>
      </c>
      <c r="P21" s="59"/>
      <c r="Q21" s="58"/>
      <c r="R21" s="44"/>
      <c r="S21" s="44"/>
      <c r="T21" s="43">
        <v>10</v>
      </c>
      <c r="U21" s="43">
        <v>5</v>
      </c>
      <c r="V21" s="44">
        <v>1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</row>
    <row r="22" s="1" customFormat="true" ht="24" customHeight="true" spans="1:54">
      <c r="A22" s="13">
        <v>16</v>
      </c>
      <c r="B22" s="19"/>
      <c r="C22" s="20" t="s">
        <v>64</v>
      </c>
      <c r="D22" s="21">
        <v>835</v>
      </c>
      <c r="E22" s="41">
        <v>423</v>
      </c>
      <c r="F22" s="37" t="s">
        <v>65</v>
      </c>
      <c r="G22" s="43">
        <v>18</v>
      </c>
      <c r="H22" s="44"/>
      <c r="I22" s="44"/>
      <c r="J22" s="44"/>
      <c r="K22" s="44"/>
      <c r="L22" s="44"/>
      <c r="M22" s="44"/>
      <c r="N22" s="57">
        <v>15</v>
      </c>
      <c r="O22" s="58">
        <v>15</v>
      </c>
      <c r="P22" s="59"/>
      <c r="Q22" s="58"/>
      <c r="R22" s="44"/>
      <c r="S22" s="44"/>
      <c r="T22" s="43">
        <v>3</v>
      </c>
      <c r="U22" s="43">
        <v>0</v>
      </c>
      <c r="V22" s="44">
        <v>1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</row>
    <row r="23" s="1" customFormat="true" ht="24" customHeight="true" spans="1:54">
      <c r="A23" s="13">
        <v>17</v>
      </c>
      <c r="B23" s="19"/>
      <c r="C23" s="20" t="s">
        <v>66</v>
      </c>
      <c r="D23" s="21">
        <v>1252</v>
      </c>
      <c r="E23" s="41">
        <v>631</v>
      </c>
      <c r="F23" s="42" t="s">
        <v>67</v>
      </c>
      <c r="G23" s="43">
        <v>13</v>
      </c>
      <c r="H23" s="44"/>
      <c r="I23" s="44"/>
      <c r="J23" s="44"/>
      <c r="K23" s="44"/>
      <c r="L23" s="44"/>
      <c r="M23" s="44"/>
      <c r="N23" s="57">
        <v>10</v>
      </c>
      <c r="O23" s="58">
        <v>10</v>
      </c>
      <c r="P23" s="59"/>
      <c r="Q23" s="58"/>
      <c r="R23" s="44"/>
      <c r="S23" s="44"/>
      <c r="T23" s="44">
        <v>3</v>
      </c>
      <c r="U23" s="44"/>
      <c r="V23" s="44">
        <v>1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</row>
    <row r="24" s="1" customFormat="true" ht="24" customHeight="true" spans="1:54">
      <c r="A24" s="13">
        <v>18</v>
      </c>
      <c r="B24" s="19"/>
      <c r="C24" s="20" t="s">
        <v>68</v>
      </c>
      <c r="D24" s="21">
        <v>1520</v>
      </c>
      <c r="E24" s="41">
        <v>864</v>
      </c>
      <c r="F24" s="42" t="s">
        <v>69</v>
      </c>
      <c r="G24" s="43">
        <v>20</v>
      </c>
      <c r="H24" s="44"/>
      <c r="I24" s="44"/>
      <c r="J24" s="44"/>
      <c r="K24" s="44"/>
      <c r="L24" s="44"/>
      <c r="M24" s="44"/>
      <c r="N24" s="57">
        <v>15</v>
      </c>
      <c r="O24" s="58"/>
      <c r="P24" s="59"/>
      <c r="Q24" s="58">
        <v>15</v>
      </c>
      <c r="R24" s="43">
        <v>5</v>
      </c>
      <c r="S24" s="44"/>
      <c r="T24" s="44"/>
      <c r="U24" s="44"/>
      <c r="V24" s="44">
        <v>1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</row>
    <row r="25" s="1" customFormat="true" ht="24" customHeight="true" spans="1:54">
      <c r="A25" s="13">
        <v>19</v>
      </c>
      <c r="B25" s="22" t="s">
        <v>70</v>
      </c>
      <c r="C25" s="23" t="s">
        <v>71</v>
      </c>
      <c r="D25" s="23">
        <v>1287</v>
      </c>
      <c r="E25" s="45">
        <v>560</v>
      </c>
      <c r="F25" s="46" t="s">
        <v>72</v>
      </c>
      <c r="G25" s="23">
        <v>35</v>
      </c>
      <c r="H25" s="15">
        <v>0</v>
      </c>
      <c r="I25" s="15"/>
      <c r="J25" s="15"/>
      <c r="K25" s="15"/>
      <c r="L25" s="15"/>
      <c r="M25" s="15"/>
      <c r="N25" s="60">
        <v>20</v>
      </c>
      <c r="O25" s="15">
        <v>20</v>
      </c>
      <c r="P25" s="15"/>
      <c r="Q25" s="15"/>
      <c r="R25" s="15"/>
      <c r="S25" s="15"/>
      <c r="T25" s="15"/>
      <c r="U25" s="23">
        <v>15</v>
      </c>
      <c r="V25" s="18">
        <v>1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</row>
    <row r="26" s="1" customFormat="true" ht="24" customHeight="true" spans="1:54">
      <c r="A26" s="13">
        <v>20</v>
      </c>
      <c r="B26" s="22"/>
      <c r="C26" s="23" t="s">
        <v>73</v>
      </c>
      <c r="D26" s="23">
        <v>668</v>
      </c>
      <c r="E26" s="45">
        <v>230</v>
      </c>
      <c r="F26" s="46" t="s">
        <v>74</v>
      </c>
      <c r="G26" s="23">
        <v>55</v>
      </c>
      <c r="H26" s="17">
        <v>0</v>
      </c>
      <c r="I26" s="56"/>
      <c r="J26" s="56"/>
      <c r="K26" s="56"/>
      <c r="L26" s="56"/>
      <c r="M26" s="56"/>
      <c r="N26" s="23">
        <v>10</v>
      </c>
      <c r="O26" s="17">
        <v>10</v>
      </c>
      <c r="P26" s="56"/>
      <c r="Q26" s="17"/>
      <c r="R26" s="56"/>
      <c r="S26" s="56"/>
      <c r="T26" s="56"/>
      <c r="U26" s="23">
        <v>45</v>
      </c>
      <c r="V26" s="18">
        <v>1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</row>
    <row r="27" s="1" customFormat="true" ht="24" customHeight="true" spans="1:54">
      <c r="A27" s="13">
        <v>21</v>
      </c>
      <c r="B27" s="22"/>
      <c r="C27" s="23" t="s">
        <v>75</v>
      </c>
      <c r="D27" s="23">
        <v>1202</v>
      </c>
      <c r="E27" s="45">
        <v>600</v>
      </c>
      <c r="F27" s="47" t="s">
        <v>76</v>
      </c>
      <c r="G27" s="23">
        <v>25</v>
      </c>
      <c r="H27" s="17">
        <v>0</v>
      </c>
      <c r="I27" s="56"/>
      <c r="J27" s="56"/>
      <c r="K27" s="56"/>
      <c r="L27" s="56"/>
      <c r="M27" s="56"/>
      <c r="N27" s="60">
        <v>10</v>
      </c>
      <c r="O27" s="17">
        <v>10</v>
      </c>
      <c r="P27" s="56"/>
      <c r="Q27" s="17"/>
      <c r="R27" s="56"/>
      <c r="S27" s="56"/>
      <c r="T27" s="56"/>
      <c r="U27" s="23">
        <v>15</v>
      </c>
      <c r="V27" s="18">
        <v>1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</row>
    <row r="28" s="1" customFormat="true" ht="24" customHeight="true" spans="1:54">
      <c r="A28" s="13">
        <v>22</v>
      </c>
      <c r="B28" s="22"/>
      <c r="C28" s="23" t="s">
        <v>77</v>
      </c>
      <c r="D28" s="23">
        <v>770</v>
      </c>
      <c r="E28" s="45">
        <v>400</v>
      </c>
      <c r="F28" s="46" t="s">
        <v>78</v>
      </c>
      <c r="G28" s="23">
        <v>20</v>
      </c>
      <c r="H28" s="17">
        <v>0</v>
      </c>
      <c r="I28" s="56"/>
      <c r="J28" s="56"/>
      <c r="K28" s="56"/>
      <c r="L28" s="56"/>
      <c r="M28" s="56"/>
      <c r="N28" s="23">
        <v>15</v>
      </c>
      <c r="O28" s="17"/>
      <c r="P28" s="56"/>
      <c r="Q28" s="17">
        <v>15</v>
      </c>
      <c r="R28" s="56"/>
      <c r="S28" s="56"/>
      <c r="T28" s="56"/>
      <c r="U28" s="23">
        <v>5</v>
      </c>
      <c r="V28" s="18">
        <v>1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</row>
    <row r="29" s="1" customFormat="true" ht="24" customHeight="true" spans="1:54">
      <c r="A29" s="13">
        <v>23</v>
      </c>
      <c r="B29" s="22"/>
      <c r="C29" s="17" t="s">
        <v>79</v>
      </c>
      <c r="D29" s="17">
        <v>1969</v>
      </c>
      <c r="E29" s="36">
        <v>1200</v>
      </c>
      <c r="F29" s="38" t="s">
        <v>80</v>
      </c>
      <c r="G29" s="17">
        <v>50</v>
      </c>
      <c r="H29" s="17">
        <v>0</v>
      </c>
      <c r="I29" s="17"/>
      <c r="J29" s="17"/>
      <c r="K29" s="17"/>
      <c r="L29" s="17"/>
      <c r="M29" s="17"/>
      <c r="N29" s="17">
        <v>20</v>
      </c>
      <c r="O29" s="17"/>
      <c r="P29" s="17"/>
      <c r="Q29" s="17">
        <v>20</v>
      </c>
      <c r="R29" s="17"/>
      <c r="S29" s="17"/>
      <c r="T29" s="17"/>
      <c r="U29" s="17">
        <v>30</v>
      </c>
      <c r="V29" s="17">
        <v>1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</row>
    <row r="30" s="1" customFormat="true" ht="27" customHeight="true" spans="1:54">
      <c r="A30" s="13">
        <v>24</v>
      </c>
      <c r="B30" s="24" t="s">
        <v>81</v>
      </c>
      <c r="C30" s="18" t="s">
        <v>82</v>
      </c>
      <c r="D30" s="18">
        <v>2985</v>
      </c>
      <c r="E30" s="48">
        <v>1150</v>
      </c>
      <c r="F30" s="38" t="s">
        <v>83</v>
      </c>
      <c r="G30" s="18">
        <v>24</v>
      </c>
      <c r="H30" s="17"/>
      <c r="I30" s="17"/>
      <c r="J30" s="17"/>
      <c r="K30" s="17"/>
      <c r="L30" s="17"/>
      <c r="M30" s="17"/>
      <c r="N30" s="17">
        <v>20</v>
      </c>
      <c r="O30" s="17"/>
      <c r="P30" s="17"/>
      <c r="Q30" s="17">
        <v>20</v>
      </c>
      <c r="R30" s="17"/>
      <c r="S30" s="17">
        <v>4</v>
      </c>
      <c r="T30" s="17"/>
      <c r="U30" s="17"/>
      <c r="V30" s="17">
        <v>1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</row>
    <row r="31" s="1" customFormat="true" ht="24" customHeight="true" spans="1:54">
      <c r="A31" s="13">
        <v>25</v>
      </c>
      <c r="B31" s="24"/>
      <c r="C31" s="18" t="s">
        <v>84</v>
      </c>
      <c r="D31" s="18">
        <v>383</v>
      </c>
      <c r="E31" s="48">
        <v>215</v>
      </c>
      <c r="F31" s="38" t="s">
        <v>85</v>
      </c>
      <c r="G31" s="17">
        <v>15</v>
      </c>
      <c r="H31" s="17"/>
      <c r="I31" s="17"/>
      <c r="J31" s="17"/>
      <c r="K31" s="17"/>
      <c r="L31" s="17"/>
      <c r="M31" s="17"/>
      <c r="N31" s="17">
        <v>10</v>
      </c>
      <c r="O31" s="17"/>
      <c r="P31" s="17"/>
      <c r="Q31" s="17">
        <v>10</v>
      </c>
      <c r="R31" s="17"/>
      <c r="S31" s="17">
        <v>5</v>
      </c>
      <c r="T31" s="17"/>
      <c r="U31" s="17"/>
      <c r="V31" s="17">
        <v>1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</row>
    <row r="32" s="1" customFormat="true" ht="24" customHeight="true" spans="1:54">
      <c r="A32" s="13">
        <v>26</v>
      </c>
      <c r="B32" s="24"/>
      <c r="C32" s="18" t="s">
        <v>86</v>
      </c>
      <c r="D32" s="18">
        <v>335</v>
      </c>
      <c r="E32" s="48">
        <v>168</v>
      </c>
      <c r="F32" s="38" t="s">
        <v>87</v>
      </c>
      <c r="G32" s="17">
        <v>20</v>
      </c>
      <c r="H32" s="17"/>
      <c r="I32" s="17"/>
      <c r="J32" s="17"/>
      <c r="K32" s="17"/>
      <c r="L32" s="17"/>
      <c r="M32" s="17"/>
      <c r="N32" s="17">
        <v>10</v>
      </c>
      <c r="O32" s="17">
        <v>10</v>
      </c>
      <c r="P32" s="17"/>
      <c r="Q32" s="17"/>
      <c r="R32" s="17"/>
      <c r="S32" s="17"/>
      <c r="T32" s="17">
        <v>10</v>
      </c>
      <c r="U32" s="17"/>
      <c r="V32" s="17">
        <v>1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</row>
    <row r="33" s="1" customFormat="true" ht="24" customHeight="true" spans="1:54">
      <c r="A33" s="13">
        <v>27</v>
      </c>
      <c r="B33" s="24"/>
      <c r="C33" s="18" t="s">
        <v>88</v>
      </c>
      <c r="D33" s="18">
        <v>2061</v>
      </c>
      <c r="E33" s="48">
        <v>1314</v>
      </c>
      <c r="F33" s="38" t="s">
        <v>89</v>
      </c>
      <c r="G33" s="17">
        <v>32</v>
      </c>
      <c r="H33" s="17"/>
      <c r="I33" s="17"/>
      <c r="J33" s="17"/>
      <c r="K33" s="17"/>
      <c r="L33" s="17"/>
      <c r="M33" s="17"/>
      <c r="N33" s="17">
        <v>20</v>
      </c>
      <c r="O33" s="17">
        <v>20</v>
      </c>
      <c r="P33" s="17"/>
      <c r="Q33" s="17"/>
      <c r="R33" s="17"/>
      <c r="S33" s="17"/>
      <c r="T33" s="17">
        <v>12</v>
      </c>
      <c r="U33" s="17"/>
      <c r="V33" s="17">
        <v>1</v>
      </c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</row>
    <row r="34" s="1" customFormat="true" ht="24" customHeight="true" spans="1:54">
      <c r="A34" s="13">
        <v>28</v>
      </c>
      <c r="B34" s="25" t="s">
        <v>90</v>
      </c>
      <c r="C34" s="17" t="s">
        <v>91</v>
      </c>
      <c r="D34" s="15">
        <v>910</v>
      </c>
      <c r="E34" s="40">
        <v>610</v>
      </c>
      <c r="F34" s="37" t="s">
        <v>92</v>
      </c>
      <c r="G34" s="36">
        <v>22</v>
      </c>
      <c r="H34" s="40"/>
      <c r="I34" s="40"/>
      <c r="J34" s="40"/>
      <c r="K34" s="40"/>
      <c r="L34" s="40"/>
      <c r="M34" s="40"/>
      <c r="N34" s="36">
        <v>15</v>
      </c>
      <c r="O34" s="36">
        <v>15</v>
      </c>
      <c r="P34" s="36"/>
      <c r="Q34" s="36"/>
      <c r="R34" s="36">
        <v>7</v>
      </c>
      <c r="S34" s="36"/>
      <c r="T34" s="36"/>
      <c r="U34" s="36"/>
      <c r="V34" s="65">
        <v>1</v>
      </c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</row>
    <row r="35" s="3" customFormat="true" ht="24" customHeight="true" spans="1:54">
      <c r="A35" s="13">
        <v>29</v>
      </c>
      <c r="B35" s="25"/>
      <c r="C35" s="17" t="s">
        <v>93</v>
      </c>
      <c r="D35" s="17">
        <v>1050</v>
      </c>
      <c r="E35" s="36">
        <v>802</v>
      </c>
      <c r="F35" s="38" t="s">
        <v>94</v>
      </c>
      <c r="G35" s="36">
        <v>20</v>
      </c>
      <c r="H35" s="36"/>
      <c r="I35" s="36"/>
      <c r="J35" s="36"/>
      <c r="K35" s="36"/>
      <c r="L35" s="36"/>
      <c r="M35" s="36"/>
      <c r="N35" s="36">
        <v>11</v>
      </c>
      <c r="O35" s="36">
        <v>11</v>
      </c>
      <c r="P35" s="36"/>
      <c r="Q35" s="36"/>
      <c r="R35" s="36">
        <v>9</v>
      </c>
      <c r="S35" s="36"/>
      <c r="T35" s="36"/>
      <c r="U35" s="36"/>
      <c r="V35" s="65">
        <v>1</v>
      </c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</row>
    <row r="36" s="3" customFormat="true" ht="24" customHeight="true" spans="1:54">
      <c r="A36" s="13">
        <v>30</v>
      </c>
      <c r="B36" s="25"/>
      <c r="C36" s="17" t="s">
        <v>95</v>
      </c>
      <c r="D36" s="15">
        <v>576</v>
      </c>
      <c r="E36" s="40">
        <v>371</v>
      </c>
      <c r="F36" s="37" t="s">
        <v>96</v>
      </c>
      <c r="G36" s="36">
        <v>18</v>
      </c>
      <c r="H36" s="36"/>
      <c r="I36" s="36"/>
      <c r="J36" s="36"/>
      <c r="K36" s="36"/>
      <c r="L36" s="36"/>
      <c r="M36" s="36"/>
      <c r="N36" s="36">
        <v>11</v>
      </c>
      <c r="O36" s="36">
        <v>11</v>
      </c>
      <c r="P36" s="36"/>
      <c r="Q36" s="36"/>
      <c r="R36" s="36">
        <v>7</v>
      </c>
      <c r="S36" s="36"/>
      <c r="T36" s="36"/>
      <c r="U36" s="36"/>
      <c r="V36" s="65">
        <v>1</v>
      </c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</row>
    <row r="37" s="3" customFormat="true" ht="24" customHeight="true" spans="1:54">
      <c r="A37" s="13">
        <v>31</v>
      </c>
      <c r="B37" s="25"/>
      <c r="C37" s="17" t="s">
        <v>97</v>
      </c>
      <c r="D37" s="15">
        <v>487</v>
      </c>
      <c r="E37" s="40">
        <v>316</v>
      </c>
      <c r="F37" s="38" t="s">
        <v>98</v>
      </c>
      <c r="G37" s="36">
        <v>18</v>
      </c>
      <c r="H37" s="36"/>
      <c r="I37" s="36"/>
      <c r="J37" s="36"/>
      <c r="K37" s="36"/>
      <c r="L37" s="36"/>
      <c r="M37" s="36"/>
      <c r="N37" s="36">
        <v>15</v>
      </c>
      <c r="O37" s="36"/>
      <c r="P37" s="36"/>
      <c r="Q37" s="36">
        <v>15</v>
      </c>
      <c r="R37" s="36">
        <v>3</v>
      </c>
      <c r="S37" s="36"/>
      <c r="T37" s="36"/>
      <c r="U37" s="36"/>
      <c r="V37" s="17">
        <v>1</v>
      </c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</row>
    <row r="38" s="3" customFormat="true" ht="29" customHeight="true" spans="1:54">
      <c r="A38" s="13">
        <v>32</v>
      </c>
      <c r="B38" s="25"/>
      <c r="C38" s="15" t="s">
        <v>99</v>
      </c>
      <c r="D38" s="15">
        <v>886</v>
      </c>
      <c r="E38" s="40">
        <v>512</v>
      </c>
      <c r="F38" s="37" t="s">
        <v>100</v>
      </c>
      <c r="G38" s="36">
        <v>35</v>
      </c>
      <c r="H38" s="36"/>
      <c r="I38" s="36"/>
      <c r="J38" s="36"/>
      <c r="K38" s="36"/>
      <c r="L38" s="36"/>
      <c r="M38" s="36"/>
      <c r="N38" s="36">
        <v>20</v>
      </c>
      <c r="O38" s="36"/>
      <c r="P38" s="36"/>
      <c r="Q38" s="36">
        <v>20</v>
      </c>
      <c r="R38" s="36">
        <v>15</v>
      </c>
      <c r="S38" s="36"/>
      <c r="T38" s="36"/>
      <c r="U38" s="36"/>
      <c r="V38" s="17">
        <v>1</v>
      </c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</row>
    <row r="39" s="3" customFormat="true" ht="24" customHeight="true" spans="1:54">
      <c r="A39" s="13">
        <v>33</v>
      </c>
      <c r="B39" s="25"/>
      <c r="C39" s="15" t="s">
        <v>101</v>
      </c>
      <c r="D39" s="15">
        <v>423</v>
      </c>
      <c r="E39" s="40">
        <v>275</v>
      </c>
      <c r="F39" s="37" t="s">
        <v>102</v>
      </c>
      <c r="G39" s="36">
        <v>20</v>
      </c>
      <c r="H39" s="36"/>
      <c r="I39" s="36"/>
      <c r="J39" s="36"/>
      <c r="K39" s="36"/>
      <c r="L39" s="36"/>
      <c r="M39" s="36"/>
      <c r="N39" s="36">
        <v>10</v>
      </c>
      <c r="O39" s="36"/>
      <c r="P39" s="36"/>
      <c r="Q39" s="36">
        <v>10</v>
      </c>
      <c r="R39" s="36">
        <v>10</v>
      </c>
      <c r="S39" s="36"/>
      <c r="T39" s="36"/>
      <c r="U39" s="36"/>
      <c r="V39" s="36">
        <v>1</v>
      </c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</row>
    <row r="40" s="4" customFormat="true" ht="24" customHeight="true" spans="1:54">
      <c r="A40" s="13">
        <v>34</v>
      </c>
      <c r="B40" s="22" t="s">
        <v>103</v>
      </c>
      <c r="C40" s="15" t="s">
        <v>104</v>
      </c>
      <c r="D40" s="15">
        <v>1765</v>
      </c>
      <c r="E40" s="40">
        <v>670</v>
      </c>
      <c r="F40" s="37" t="s">
        <v>105</v>
      </c>
      <c r="G40" s="15">
        <v>30</v>
      </c>
      <c r="H40" s="15"/>
      <c r="I40" s="15"/>
      <c r="J40" s="15"/>
      <c r="K40" s="15"/>
      <c r="L40" s="15"/>
      <c r="M40" s="15"/>
      <c r="N40" s="15">
        <v>20</v>
      </c>
      <c r="O40" s="15">
        <v>20</v>
      </c>
      <c r="P40" s="15"/>
      <c r="Q40" s="15"/>
      <c r="R40" s="15">
        <f t="shared" ref="R40:R44" si="1">G40-N40-S40</f>
        <v>10</v>
      </c>
      <c r="S40" s="15">
        <v>0</v>
      </c>
      <c r="T40" s="15"/>
      <c r="U40" s="15"/>
      <c r="V40" s="18">
        <v>1</v>
      </c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</row>
    <row r="41" s="4" customFormat="true" ht="24" customHeight="true" spans="1:54">
      <c r="A41" s="13">
        <v>35</v>
      </c>
      <c r="B41" s="22"/>
      <c r="C41" s="17" t="s">
        <v>106</v>
      </c>
      <c r="D41" s="17">
        <v>323</v>
      </c>
      <c r="E41" s="36">
        <v>270</v>
      </c>
      <c r="F41" s="37" t="s">
        <v>107</v>
      </c>
      <c r="G41" s="15">
        <v>45</v>
      </c>
      <c r="H41" s="17"/>
      <c r="I41" s="17"/>
      <c r="J41" s="17"/>
      <c r="K41" s="17"/>
      <c r="L41" s="17"/>
      <c r="M41" s="17"/>
      <c r="N41" s="15">
        <v>10</v>
      </c>
      <c r="O41" s="17">
        <v>10</v>
      </c>
      <c r="P41" s="17"/>
      <c r="Q41" s="17"/>
      <c r="R41" s="15">
        <f t="shared" si="1"/>
        <v>35</v>
      </c>
      <c r="S41" s="15">
        <v>0</v>
      </c>
      <c r="T41" s="17"/>
      <c r="U41" s="17"/>
      <c r="V41" s="18">
        <v>1</v>
      </c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</row>
    <row r="42" s="4" customFormat="true" ht="26" customHeight="true" spans="1:54">
      <c r="A42" s="13">
        <v>36</v>
      </c>
      <c r="B42" s="22"/>
      <c r="C42" s="17" t="s">
        <v>108</v>
      </c>
      <c r="D42" s="17">
        <v>596</v>
      </c>
      <c r="E42" s="36">
        <v>254</v>
      </c>
      <c r="F42" s="37" t="s">
        <v>109</v>
      </c>
      <c r="G42" s="15">
        <v>30</v>
      </c>
      <c r="H42" s="17"/>
      <c r="I42" s="17"/>
      <c r="J42" s="17"/>
      <c r="K42" s="17"/>
      <c r="L42" s="17"/>
      <c r="M42" s="17"/>
      <c r="N42" s="15">
        <v>10</v>
      </c>
      <c r="O42" s="17"/>
      <c r="P42" s="17"/>
      <c r="Q42" s="17">
        <v>10</v>
      </c>
      <c r="R42" s="15">
        <f t="shared" si="1"/>
        <v>20</v>
      </c>
      <c r="S42" s="15">
        <v>0</v>
      </c>
      <c r="T42" s="17"/>
      <c r="U42" s="17"/>
      <c r="V42" s="18">
        <v>1</v>
      </c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</row>
    <row r="43" s="4" customFormat="true" ht="21" customHeight="true" spans="1:22">
      <c r="A43" s="13">
        <v>37</v>
      </c>
      <c r="B43" s="22"/>
      <c r="C43" s="17" t="s">
        <v>110</v>
      </c>
      <c r="D43" s="17">
        <v>603</v>
      </c>
      <c r="E43" s="36">
        <v>208</v>
      </c>
      <c r="F43" s="37" t="s">
        <v>111</v>
      </c>
      <c r="G43" s="15">
        <v>15</v>
      </c>
      <c r="H43" s="17"/>
      <c r="I43" s="17"/>
      <c r="J43" s="17"/>
      <c r="K43" s="17"/>
      <c r="L43" s="17"/>
      <c r="M43" s="17"/>
      <c r="N43" s="15">
        <v>10</v>
      </c>
      <c r="O43" s="17"/>
      <c r="P43" s="17"/>
      <c r="Q43" s="17">
        <v>10</v>
      </c>
      <c r="R43" s="15">
        <f t="shared" si="1"/>
        <v>5</v>
      </c>
      <c r="S43" s="15">
        <v>0</v>
      </c>
      <c r="T43" s="17"/>
      <c r="U43" s="17"/>
      <c r="V43" s="18">
        <v>1</v>
      </c>
    </row>
    <row r="44" s="4" customFormat="true" ht="24" customHeight="true" spans="1:22">
      <c r="A44" s="13">
        <v>38</v>
      </c>
      <c r="B44" s="22"/>
      <c r="C44" s="17" t="s">
        <v>112</v>
      </c>
      <c r="D44" s="17">
        <v>713</v>
      </c>
      <c r="E44" s="36">
        <v>428</v>
      </c>
      <c r="F44" s="37" t="s">
        <v>113</v>
      </c>
      <c r="G44" s="15">
        <v>12</v>
      </c>
      <c r="H44" s="17"/>
      <c r="I44" s="17"/>
      <c r="J44" s="17"/>
      <c r="K44" s="17"/>
      <c r="L44" s="17"/>
      <c r="M44" s="17"/>
      <c r="N44" s="15">
        <v>10</v>
      </c>
      <c r="O44" s="17"/>
      <c r="P44" s="17"/>
      <c r="Q44" s="17">
        <v>10</v>
      </c>
      <c r="R44" s="15">
        <f t="shared" si="1"/>
        <v>2</v>
      </c>
      <c r="S44" s="15">
        <v>0</v>
      </c>
      <c r="T44" s="17"/>
      <c r="U44" s="17"/>
      <c r="V44" s="18">
        <v>1</v>
      </c>
    </row>
    <row r="45" s="1" customFormat="true" ht="27" customHeight="true" spans="1:54">
      <c r="A45" s="13">
        <v>39</v>
      </c>
      <c r="B45" s="22" t="s">
        <v>114</v>
      </c>
      <c r="C45" s="26" t="s">
        <v>115</v>
      </c>
      <c r="D45" s="27">
        <v>1596</v>
      </c>
      <c r="E45" s="27">
        <v>814</v>
      </c>
      <c r="F45" s="49" t="s">
        <v>116</v>
      </c>
      <c r="G45" s="27">
        <v>35</v>
      </c>
      <c r="H45" s="50"/>
      <c r="I45" s="50"/>
      <c r="J45" s="50"/>
      <c r="K45" s="50"/>
      <c r="L45" s="50"/>
      <c r="M45" s="50"/>
      <c r="N45" s="27">
        <v>15</v>
      </c>
      <c r="O45" s="50"/>
      <c r="P45" s="50"/>
      <c r="Q45" s="50">
        <v>15</v>
      </c>
      <c r="R45" s="27">
        <v>15</v>
      </c>
      <c r="S45" s="50"/>
      <c r="T45" s="50"/>
      <c r="U45" s="50">
        <v>5</v>
      </c>
      <c r="V45" s="18">
        <v>1</v>
      </c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</row>
    <row r="46" s="1" customFormat="true" ht="24" customHeight="true" spans="1:54">
      <c r="A46" s="13">
        <v>40</v>
      </c>
      <c r="B46" s="22"/>
      <c r="C46" s="15" t="s">
        <v>117</v>
      </c>
      <c r="D46" s="15">
        <v>283</v>
      </c>
      <c r="E46" s="40">
        <v>162</v>
      </c>
      <c r="F46" s="37" t="s">
        <v>118</v>
      </c>
      <c r="G46" s="15">
        <v>15</v>
      </c>
      <c r="H46" s="15"/>
      <c r="I46" s="15"/>
      <c r="J46" s="15"/>
      <c r="K46" s="15"/>
      <c r="L46" s="15"/>
      <c r="M46" s="15"/>
      <c r="N46" s="15">
        <v>12</v>
      </c>
      <c r="O46" s="15"/>
      <c r="P46" s="15"/>
      <c r="Q46" s="15">
        <v>12</v>
      </c>
      <c r="R46" s="15"/>
      <c r="S46" s="15"/>
      <c r="T46" s="15">
        <v>3</v>
      </c>
      <c r="U46" s="15"/>
      <c r="V46" s="18">
        <v>1</v>
      </c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</row>
    <row r="47" s="1" customFormat="true" ht="24" customHeight="true" spans="1:54">
      <c r="A47" s="13">
        <v>41</v>
      </c>
      <c r="B47" s="22"/>
      <c r="C47" s="28" t="s">
        <v>119</v>
      </c>
      <c r="D47" s="29">
        <v>1539</v>
      </c>
      <c r="E47" s="51">
        <v>900</v>
      </c>
      <c r="F47" s="52" t="s">
        <v>120</v>
      </c>
      <c r="G47" s="28">
        <v>31</v>
      </c>
      <c r="H47" s="28"/>
      <c r="I47" s="28"/>
      <c r="J47" s="28"/>
      <c r="K47" s="28"/>
      <c r="L47" s="28"/>
      <c r="M47" s="28"/>
      <c r="N47" s="28">
        <v>16</v>
      </c>
      <c r="O47" s="28">
        <v>16</v>
      </c>
      <c r="P47" s="28"/>
      <c r="Q47" s="28"/>
      <c r="R47" s="28"/>
      <c r="S47" s="28"/>
      <c r="T47" s="28"/>
      <c r="U47" s="28">
        <v>15</v>
      </c>
      <c r="V47" s="18">
        <v>1</v>
      </c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</row>
    <row r="48" s="1" customFormat="true" ht="24" customHeight="true" spans="1:54">
      <c r="A48" s="13">
        <v>42</v>
      </c>
      <c r="B48" s="30" t="s">
        <v>121</v>
      </c>
      <c r="C48" s="17" t="s">
        <v>122</v>
      </c>
      <c r="D48" s="17">
        <v>1270</v>
      </c>
      <c r="E48" s="36">
        <v>550</v>
      </c>
      <c r="F48" s="39" t="s">
        <v>123</v>
      </c>
      <c r="G48" s="17">
        <f t="shared" ref="G48:G55" si="2">N48+U48</f>
        <v>30</v>
      </c>
      <c r="H48" s="17"/>
      <c r="I48" s="17"/>
      <c r="J48" s="17"/>
      <c r="K48" s="17"/>
      <c r="L48" s="17"/>
      <c r="M48" s="17"/>
      <c r="N48" s="17">
        <v>20</v>
      </c>
      <c r="O48" s="17"/>
      <c r="P48" s="17"/>
      <c r="Q48" s="17">
        <v>20</v>
      </c>
      <c r="R48" s="17"/>
      <c r="S48" s="17"/>
      <c r="T48" s="17"/>
      <c r="U48" s="17">
        <v>10</v>
      </c>
      <c r="V48" s="18">
        <v>1</v>
      </c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</row>
    <row r="49" s="1" customFormat="true" ht="24" customHeight="true" spans="1:54">
      <c r="A49" s="13">
        <v>43</v>
      </c>
      <c r="B49" s="30"/>
      <c r="C49" s="17" t="s">
        <v>124</v>
      </c>
      <c r="D49" s="17">
        <v>3086</v>
      </c>
      <c r="E49" s="36">
        <v>2129</v>
      </c>
      <c r="F49" s="39" t="s">
        <v>125</v>
      </c>
      <c r="G49" s="17">
        <f t="shared" si="2"/>
        <v>15</v>
      </c>
      <c r="H49" s="17"/>
      <c r="I49" s="17"/>
      <c r="J49" s="17"/>
      <c r="K49" s="17"/>
      <c r="L49" s="17"/>
      <c r="M49" s="17"/>
      <c r="N49" s="17">
        <v>10</v>
      </c>
      <c r="O49" s="17"/>
      <c r="P49" s="17"/>
      <c r="Q49" s="17">
        <v>10</v>
      </c>
      <c r="R49" s="17"/>
      <c r="S49" s="17"/>
      <c r="T49" s="17"/>
      <c r="U49" s="17">
        <v>5</v>
      </c>
      <c r="V49" s="18">
        <v>1</v>
      </c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</row>
    <row r="50" s="1" customFormat="true" ht="24" customHeight="true" spans="1:54">
      <c r="A50" s="13">
        <v>44</v>
      </c>
      <c r="B50" s="30"/>
      <c r="C50" s="17" t="s">
        <v>126</v>
      </c>
      <c r="D50" s="17">
        <v>958</v>
      </c>
      <c r="E50" s="36">
        <v>647</v>
      </c>
      <c r="F50" s="39" t="s">
        <v>127</v>
      </c>
      <c r="G50" s="17">
        <f t="shared" si="2"/>
        <v>17</v>
      </c>
      <c r="H50" s="17"/>
      <c r="I50" s="17"/>
      <c r="J50" s="17"/>
      <c r="K50" s="17"/>
      <c r="L50" s="17"/>
      <c r="M50" s="17"/>
      <c r="N50" s="17">
        <v>10</v>
      </c>
      <c r="O50" s="17"/>
      <c r="P50" s="17"/>
      <c r="Q50" s="17">
        <v>10</v>
      </c>
      <c r="R50" s="17"/>
      <c r="S50" s="17"/>
      <c r="T50" s="17"/>
      <c r="U50" s="17">
        <v>7</v>
      </c>
      <c r="V50" s="18">
        <v>1</v>
      </c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</row>
    <row r="51" s="1" customFormat="true" ht="24" customHeight="true" spans="1:54">
      <c r="A51" s="13">
        <v>45</v>
      </c>
      <c r="B51" s="30"/>
      <c r="C51" s="17" t="s">
        <v>128</v>
      </c>
      <c r="D51" s="17">
        <v>2485</v>
      </c>
      <c r="E51" s="36">
        <v>1266</v>
      </c>
      <c r="F51" s="39" t="s">
        <v>129</v>
      </c>
      <c r="G51" s="17">
        <f t="shared" si="2"/>
        <v>36</v>
      </c>
      <c r="H51" s="17"/>
      <c r="I51" s="17"/>
      <c r="J51" s="17"/>
      <c r="K51" s="17"/>
      <c r="L51" s="17"/>
      <c r="M51" s="17"/>
      <c r="N51" s="17">
        <v>10</v>
      </c>
      <c r="O51" s="17"/>
      <c r="P51" s="17"/>
      <c r="Q51" s="17">
        <v>10</v>
      </c>
      <c r="R51" s="17"/>
      <c r="S51" s="17"/>
      <c r="T51" s="17"/>
      <c r="U51" s="17">
        <v>26</v>
      </c>
      <c r="V51" s="18">
        <v>1</v>
      </c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</row>
    <row r="52" s="1" customFormat="true" ht="24" customHeight="true" spans="1:54">
      <c r="A52" s="13">
        <v>46</v>
      </c>
      <c r="B52" s="30"/>
      <c r="C52" s="17" t="s">
        <v>130</v>
      </c>
      <c r="D52" s="17">
        <v>1109</v>
      </c>
      <c r="E52" s="36">
        <v>655</v>
      </c>
      <c r="F52" s="39" t="s">
        <v>131</v>
      </c>
      <c r="G52" s="17">
        <f t="shared" si="2"/>
        <v>20</v>
      </c>
      <c r="H52" s="17"/>
      <c r="I52" s="17"/>
      <c r="J52" s="17"/>
      <c r="K52" s="17"/>
      <c r="L52" s="17"/>
      <c r="M52" s="17"/>
      <c r="N52" s="17">
        <v>10</v>
      </c>
      <c r="O52" s="17">
        <v>10</v>
      </c>
      <c r="P52" s="17"/>
      <c r="Q52" s="17"/>
      <c r="R52" s="17"/>
      <c r="S52" s="17"/>
      <c r="T52" s="17"/>
      <c r="U52" s="17">
        <v>10</v>
      </c>
      <c r="V52" s="18">
        <v>1</v>
      </c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</row>
    <row r="53" s="1" customFormat="true" ht="24" customHeight="true" spans="1:54">
      <c r="A53" s="13">
        <v>47</v>
      </c>
      <c r="B53" s="30"/>
      <c r="C53" s="17" t="s">
        <v>132</v>
      </c>
      <c r="D53" s="17">
        <v>762</v>
      </c>
      <c r="E53" s="36">
        <v>312</v>
      </c>
      <c r="F53" s="38" t="s">
        <v>133</v>
      </c>
      <c r="G53" s="17">
        <f t="shared" si="2"/>
        <v>45</v>
      </c>
      <c r="H53" s="17"/>
      <c r="I53" s="17"/>
      <c r="J53" s="17"/>
      <c r="K53" s="17"/>
      <c r="L53" s="17"/>
      <c r="M53" s="17"/>
      <c r="N53" s="17">
        <v>10</v>
      </c>
      <c r="O53" s="17">
        <v>10</v>
      </c>
      <c r="P53" s="17"/>
      <c r="Q53" s="17"/>
      <c r="R53" s="17"/>
      <c r="S53" s="17"/>
      <c r="T53" s="17"/>
      <c r="U53" s="17">
        <v>35</v>
      </c>
      <c r="V53" s="18">
        <v>1</v>
      </c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</row>
    <row r="54" s="1" customFormat="true" ht="24" customHeight="true" spans="1:54">
      <c r="A54" s="13">
        <v>48</v>
      </c>
      <c r="B54" s="30"/>
      <c r="C54" s="15" t="s">
        <v>134</v>
      </c>
      <c r="D54" s="15">
        <v>1312</v>
      </c>
      <c r="E54" s="40">
        <v>718</v>
      </c>
      <c r="F54" s="37" t="s">
        <v>135</v>
      </c>
      <c r="G54" s="17">
        <f t="shared" si="2"/>
        <v>15</v>
      </c>
      <c r="H54" s="15"/>
      <c r="I54" s="15"/>
      <c r="J54" s="15"/>
      <c r="K54" s="15"/>
      <c r="L54" s="15"/>
      <c r="M54" s="15"/>
      <c r="N54" s="15">
        <v>10</v>
      </c>
      <c r="O54" s="15">
        <v>10</v>
      </c>
      <c r="P54" s="15"/>
      <c r="Q54" s="15"/>
      <c r="R54" s="15"/>
      <c r="S54" s="15"/>
      <c r="T54" s="15"/>
      <c r="U54" s="15">
        <v>5</v>
      </c>
      <c r="V54" s="18">
        <v>1</v>
      </c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</row>
    <row r="55" s="1" customFormat="true" ht="24" customHeight="true" spans="1:54">
      <c r="A55" s="13">
        <v>49</v>
      </c>
      <c r="B55" s="30"/>
      <c r="C55" s="17" t="s">
        <v>136</v>
      </c>
      <c r="D55" s="17">
        <v>2195</v>
      </c>
      <c r="E55" s="36">
        <v>1635</v>
      </c>
      <c r="F55" s="39" t="s">
        <v>137</v>
      </c>
      <c r="G55" s="17">
        <f t="shared" si="2"/>
        <v>12</v>
      </c>
      <c r="H55" s="17"/>
      <c r="I55" s="17"/>
      <c r="J55" s="17"/>
      <c r="K55" s="17"/>
      <c r="L55" s="17"/>
      <c r="M55" s="17"/>
      <c r="N55" s="17">
        <v>10</v>
      </c>
      <c r="O55" s="17">
        <v>10</v>
      </c>
      <c r="P55" s="17"/>
      <c r="Q55" s="17"/>
      <c r="R55" s="17"/>
      <c r="S55" s="17"/>
      <c r="T55" s="17"/>
      <c r="U55" s="17">
        <v>2</v>
      </c>
      <c r="V55" s="17">
        <v>1</v>
      </c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</row>
    <row r="56" s="1" customFormat="true" ht="31" customHeight="true" spans="1:54">
      <c r="A56" s="13">
        <v>50</v>
      </c>
      <c r="B56" s="30" t="s">
        <v>138</v>
      </c>
      <c r="C56" s="16" t="s">
        <v>139</v>
      </c>
      <c r="D56" s="16">
        <v>4082</v>
      </c>
      <c r="E56" s="16">
        <v>910</v>
      </c>
      <c r="F56" s="38" t="s">
        <v>140</v>
      </c>
      <c r="G56" s="17">
        <v>40</v>
      </c>
      <c r="H56" s="17"/>
      <c r="I56" s="17"/>
      <c r="J56" s="17"/>
      <c r="K56" s="17"/>
      <c r="L56" s="17"/>
      <c r="M56" s="17"/>
      <c r="N56" s="17">
        <v>20</v>
      </c>
      <c r="O56" s="15">
        <v>20</v>
      </c>
      <c r="P56" s="15"/>
      <c r="Q56" s="15"/>
      <c r="R56" s="17"/>
      <c r="S56" s="17"/>
      <c r="T56" s="17"/>
      <c r="U56" s="17">
        <v>20</v>
      </c>
      <c r="V56" s="18">
        <v>1</v>
      </c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</row>
    <row r="57" s="5" customFormat="true" ht="24" customHeight="true" spans="1:54">
      <c r="A57" s="13">
        <v>51</v>
      </c>
      <c r="B57" s="31"/>
      <c r="C57" s="15" t="s">
        <v>141</v>
      </c>
      <c r="D57" s="16">
        <v>702</v>
      </c>
      <c r="E57" s="36">
        <v>287</v>
      </c>
      <c r="F57" s="37" t="s">
        <v>142</v>
      </c>
      <c r="G57" s="17">
        <v>17</v>
      </c>
      <c r="H57" s="15"/>
      <c r="I57" s="15"/>
      <c r="J57" s="15"/>
      <c r="K57" s="15"/>
      <c r="L57" s="15"/>
      <c r="M57" s="15"/>
      <c r="N57" s="17">
        <v>15</v>
      </c>
      <c r="O57" s="15"/>
      <c r="P57" s="15"/>
      <c r="Q57" s="15">
        <v>15</v>
      </c>
      <c r="R57" s="15"/>
      <c r="S57" s="15"/>
      <c r="T57" s="15"/>
      <c r="U57" s="17">
        <v>2</v>
      </c>
      <c r="V57" s="18">
        <v>1</v>
      </c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</row>
    <row r="58" s="5" customFormat="true" ht="24" customHeight="true" spans="1:54">
      <c r="A58" s="13">
        <v>52</v>
      </c>
      <c r="B58" s="31"/>
      <c r="C58" s="17" t="s">
        <v>143</v>
      </c>
      <c r="D58" s="16">
        <v>787</v>
      </c>
      <c r="E58" s="36">
        <v>480</v>
      </c>
      <c r="F58" s="38" t="s">
        <v>144</v>
      </c>
      <c r="G58" s="17">
        <v>17</v>
      </c>
      <c r="H58" s="17"/>
      <c r="I58" s="17"/>
      <c r="J58" s="17"/>
      <c r="K58" s="17"/>
      <c r="L58" s="17"/>
      <c r="M58" s="17"/>
      <c r="N58" s="17">
        <v>15</v>
      </c>
      <c r="O58" s="15"/>
      <c r="P58" s="15"/>
      <c r="Q58" s="15">
        <v>15</v>
      </c>
      <c r="R58" s="17"/>
      <c r="S58" s="17"/>
      <c r="T58" s="17"/>
      <c r="U58" s="17">
        <v>2</v>
      </c>
      <c r="V58" s="18">
        <v>1</v>
      </c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</row>
    <row r="59" s="5" customFormat="true" ht="27" customHeight="true" spans="1:54">
      <c r="A59" s="13">
        <v>53</v>
      </c>
      <c r="B59" s="31"/>
      <c r="C59" s="18" t="s">
        <v>145</v>
      </c>
      <c r="D59" s="16">
        <v>657</v>
      </c>
      <c r="E59" s="36">
        <v>330</v>
      </c>
      <c r="F59" s="38" t="s">
        <v>146</v>
      </c>
      <c r="G59" s="17">
        <v>18</v>
      </c>
      <c r="H59" s="17"/>
      <c r="I59" s="17"/>
      <c r="J59" s="17"/>
      <c r="K59" s="17"/>
      <c r="L59" s="17"/>
      <c r="M59" s="17"/>
      <c r="N59" s="17">
        <v>10</v>
      </c>
      <c r="O59" s="17">
        <v>10</v>
      </c>
      <c r="P59" s="17"/>
      <c r="Q59" s="17"/>
      <c r="R59" s="17"/>
      <c r="S59" s="17"/>
      <c r="T59" s="17"/>
      <c r="U59" s="17">
        <v>8</v>
      </c>
      <c r="V59" s="18">
        <v>1</v>
      </c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</row>
    <row r="60" s="5" customFormat="true" ht="30" customHeight="true" spans="1:54">
      <c r="A60" s="13">
        <v>54</v>
      </c>
      <c r="B60" s="31"/>
      <c r="C60" s="15" t="s">
        <v>147</v>
      </c>
      <c r="D60" s="16">
        <v>2700</v>
      </c>
      <c r="E60" s="36">
        <v>1609</v>
      </c>
      <c r="F60" s="37" t="s">
        <v>148</v>
      </c>
      <c r="G60" s="17">
        <v>17</v>
      </c>
      <c r="H60" s="15"/>
      <c r="I60" s="15"/>
      <c r="J60" s="15"/>
      <c r="K60" s="15"/>
      <c r="L60" s="15"/>
      <c r="M60" s="15"/>
      <c r="N60" s="17">
        <v>12</v>
      </c>
      <c r="O60" s="15">
        <v>12</v>
      </c>
      <c r="P60" s="15"/>
      <c r="Q60" s="15"/>
      <c r="R60" s="15"/>
      <c r="S60" s="15"/>
      <c r="T60" s="15"/>
      <c r="U60" s="17">
        <v>5</v>
      </c>
      <c r="V60" s="18">
        <v>1</v>
      </c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</row>
    <row r="61" s="4" customFormat="true" ht="24" customHeight="true" spans="1:54">
      <c r="A61" s="13">
        <v>55</v>
      </c>
      <c r="B61" s="32" t="s">
        <v>149</v>
      </c>
      <c r="C61" s="33" t="s">
        <v>150</v>
      </c>
      <c r="D61" s="15">
        <v>1386</v>
      </c>
      <c r="E61" s="40">
        <v>289</v>
      </c>
      <c r="F61" s="38" t="s">
        <v>151</v>
      </c>
      <c r="G61" s="17">
        <v>25</v>
      </c>
      <c r="H61" s="33"/>
      <c r="I61" s="33"/>
      <c r="J61" s="33"/>
      <c r="K61" s="33"/>
      <c r="L61" s="33"/>
      <c r="M61" s="33"/>
      <c r="N61" s="33">
        <v>20</v>
      </c>
      <c r="O61" s="33">
        <v>20</v>
      </c>
      <c r="P61" s="33"/>
      <c r="Q61" s="33"/>
      <c r="R61" s="33"/>
      <c r="S61" s="33"/>
      <c r="T61" s="33"/>
      <c r="U61" s="33">
        <v>5</v>
      </c>
      <c r="V61" s="23">
        <v>1</v>
      </c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</row>
    <row r="62" s="6" customFormat="true" ht="24" customHeight="true" spans="1:54">
      <c r="A62" s="13">
        <v>56</v>
      </c>
      <c r="B62" s="32"/>
      <c r="C62" s="33" t="s">
        <v>152</v>
      </c>
      <c r="D62" s="33">
        <v>423</v>
      </c>
      <c r="E62" s="53">
        <v>274</v>
      </c>
      <c r="F62" s="38" t="s">
        <v>153</v>
      </c>
      <c r="G62" s="17">
        <v>25</v>
      </c>
      <c r="H62" s="33"/>
      <c r="I62" s="33"/>
      <c r="J62" s="33"/>
      <c r="K62" s="33"/>
      <c r="L62" s="33"/>
      <c r="M62" s="33"/>
      <c r="N62" s="33">
        <v>20</v>
      </c>
      <c r="O62" s="33"/>
      <c r="P62" s="33"/>
      <c r="Q62" s="33">
        <v>20</v>
      </c>
      <c r="R62" s="33"/>
      <c r="S62" s="33"/>
      <c r="T62" s="33"/>
      <c r="U62" s="33">
        <v>5</v>
      </c>
      <c r="V62" s="17">
        <v>1</v>
      </c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</row>
    <row r="63" s="4" customFormat="true" ht="30" customHeight="true" spans="1:54">
      <c r="A63" s="13">
        <v>57</v>
      </c>
      <c r="B63" s="32"/>
      <c r="C63" s="15" t="s">
        <v>154</v>
      </c>
      <c r="D63" s="34">
        <v>1058</v>
      </c>
      <c r="E63" s="54">
        <v>556</v>
      </c>
      <c r="F63" s="55" t="s">
        <v>155</v>
      </c>
      <c r="G63" s="15">
        <v>15</v>
      </c>
      <c r="H63" s="15"/>
      <c r="I63" s="15"/>
      <c r="J63" s="15"/>
      <c r="K63" s="15"/>
      <c r="L63" s="15"/>
      <c r="M63" s="15"/>
      <c r="N63" s="15">
        <v>10</v>
      </c>
      <c r="O63" s="15"/>
      <c r="P63" s="15"/>
      <c r="Q63" s="15">
        <v>10</v>
      </c>
      <c r="R63" s="15"/>
      <c r="S63" s="15"/>
      <c r="T63" s="15"/>
      <c r="U63" s="15">
        <v>5</v>
      </c>
      <c r="V63" s="17">
        <v>1</v>
      </c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</row>
    <row r="64" s="4" customFormat="true" ht="24" customHeight="true" spans="1:54">
      <c r="A64" s="13">
        <v>58</v>
      </c>
      <c r="B64" s="32"/>
      <c r="C64" s="15" t="s">
        <v>156</v>
      </c>
      <c r="D64" s="15">
        <v>1399</v>
      </c>
      <c r="E64" s="40">
        <v>653</v>
      </c>
      <c r="F64" s="37" t="s">
        <v>157</v>
      </c>
      <c r="G64" s="15">
        <v>17</v>
      </c>
      <c r="H64" s="15"/>
      <c r="I64" s="15"/>
      <c r="J64" s="15"/>
      <c r="K64" s="15"/>
      <c r="L64" s="15"/>
      <c r="M64" s="15"/>
      <c r="N64" s="15">
        <v>10</v>
      </c>
      <c r="O64" s="15"/>
      <c r="P64" s="15"/>
      <c r="Q64" s="15">
        <v>10</v>
      </c>
      <c r="R64" s="15"/>
      <c r="S64" s="15"/>
      <c r="T64" s="15"/>
      <c r="U64" s="15">
        <v>7</v>
      </c>
      <c r="V64" s="17">
        <v>1</v>
      </c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</row>
    <row r="65" s="4" customFormat="true" ht="24" customHeight="true" spans="1:54">
      <c r="A65" s="13">
        <v>59</v>
      </c>
      <c r="B65" s="32"/>
      <c r="C65" s="70" t="s">
        <v>158</v>
      </c>
      <c r="D65" s="70">
        <v>967</v>
      </c>
      <c r="E65" s="70">
        <v>453</v>
      </c>
      <c r="F65" s="80" t="s">
        <v>159</v>
      </c>
      <c r="G65" s="70">
        <v>13</v>
      </c>
      <c r="H65" s="70"/>
      <c r="I65" s="70"/>
      <c r="J65" s="70"/>
      <c r="K65" s="70"/>
      <c r="L65" s="70"/>
      <c r="M65" s="70"/>
      <c r="N65" s="70">
        <v>10</v>
      </c>
      <c r="O65" s="70"/>
      <c r="P65" s="70"/>
      <c r="Q65" s="70">
        <v>10</v>
      </c>
      <c r="R65" s="70"/>
      <c r="S65" s="70"/>
      <c r="T65" s="70"/>
      <c r="U65" s="70">
        <v>3</v>
      </c>
      <c r="V65" s="17">
        <v>1</v>
      </c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</row>
    <row r="66" s="4" customFormat="true" ht="24" customHeight="true" spans="1:54">
      <c r="A66" s="13">
        <v>60</v>
      </c>
      <c r="B66" s="32"/>
      <c r="C66" s="33" t="s">
        <v>160</v>
      </c>
      <c r="D66" s="33">
        <v>3745</v>
      </c>
      <c r="E66" s="53">
        <v>2357</v>
      </c>
      <c r="F66" s="81" t="s">
        <v>161</v>
      </c>
      <c r="G66" s="33">
        <v>12</v>
      </c>
      <c r="H66" s="33"/>
      <c r="I66" s="33"/>
      <c r="J66" s="33"/>
      <c r="K66" s="33"/>
      <c r="L66" s="33"/>
      <c r="M66" s="33"/>
      <c r="N66" s="33">
        <v>10</v>
      </c>
      <c r="O66" s="33"/>
      <c r="P66" s="33"/>
      <c r="Q66" s="33">
        <v>10</v>
      </c>
      <c r="R66" s="33"/>
      <c r="S66" s="33"/>
      <c r="T66" s="33"/>
      <c r="U66" s="33">
        <v>2</v>
      </c>
      <c r="V66" s="17">
        <v>1</v>
      </c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</row>
    <row r="67" s="4" customFormat="true" ht="24" customHeight="true" spans="1:54">
      <c r="A67" s="13">
        <v>61</v>
      </c>
      <c r="B67" s="32"/>
      <c r="C67" s="15" t="s">
        <v>162</v>
      </c>
      <c r="D67" s="15">
        <v>1808</v>
      </c>
      <c r="E67" s="40">
        <v>1195</v>
      </c>
      <c r="F67" s="37" t="s">
        <v>163</v>
      </c>
      <c r="G67" s="15">
        <v>16</v>
      </c>
      <c r="H67" s="15"/>
      <c r="I67" s="15"/>
      <c r="J67" s="15"/>
      <c r="K67" s="15"/>
      <c r="L67" s="15"/>
      <c r="M67" s="15"/>
      <c r="N67" s="15">
        <v>10</v>
      </c>
      <c r="O67" s="15"/>
      <c r="P67" s="15"/>
      <c r="Q67" s="15">
        <v>10</v>
      </c>
      <c r="R67" s="15"/>
      <c r="S67" s="15"/>
      <c r="T67" s="15"/>
      <c r="U67" s="15">
        <v>6</v>
      </c>
      <c r="V67" s="17">
        <v>1</v>
      </c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</row>
    <row r="68" s="4" customFormat="true" ht="24" customHeight="true" spans="1:54">
      <c r="A68" s="13">
        <v>62</v>
      </c>
      <c r="B68" s="32"/>
      <c r="C68" s="15" t="s">
        <v>164</v>
      </c>
      <c r="D68" s="15">
        <v>1292</v>
      </c>
      <c r="E68" s="40">
        <v>732</v>
      </c>
      <c r="F68" s="37" t="s">
        <v>165</v>
      </c>
      <c r="G68" s="15">
        <v>13</v>
      </c>
      <c r="H68" s="15"/>
      <c r="I68" s="15"/>
      <c r="J68" s="15"/>
      <c r="K68" s="15"/>
      <c r="L68" s="15"/>
      <c r="M68" s="15"/>
      <c r="N68" s="15">
        <v>10</v>
      </c>
      <c r="O68" s="15">
        <v>10</v>
      </c>
      <c r="P68" s="15"/>
      <c r="Q68" s="15"/>
      <c r="R68" s="15"/>
      <c r="S68" s="15"/>
      <c r="T68" s="15"/>
      <c r="U68" s="15">
        <v>3</v>
      </c>
      <c r="V68" s="17">
        <v>1</v>
      </c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</row>
    <row r="69" s="4" customFormat="true" ht="24" customHeight="true" spans="1:54">
      <c r="A69" s="13">
        <v>63</v>
      </c>
      <c r="B69" s="32"/>
      <c r="C69" s="15" t="s">
        <v>166</v>
      </c>
      <c r="D69" s="15">
        <v>3814</v>
      </c>
      <c r="E69" s="40">
        <v>2150</v>
      </c>
      <c r="F69" s="37" t="s">
        <v>167</v>
      </c>
      <c r="G69" s="15">
        <v>15</v>
      </c>
      <c r="H69" s="15"/>
      <c r="I69" s="15"/>
      <c r="J69" s="15"/>
      <c r="K69" s="15"/>
      <c r="L69" s="15"/>
      <c r="M69" s="15"/>
      <c r="N69" s="15">
        <v>10</v>
      </c>
      <c r="O69" s="15">
        <v>10</v>
      </c>
      <c r="P69" s="15"/>
      <c r="Q69" s="15"/>
      <c r="R69" s="15"/>
      <c r="S69" s="15"/>
      <c r="T69" s="15"/>
      <c r="U69" s="15">
        <v>5</v>
      </c>
      <c r="V69" s="17">
        <v>1</v>
      </c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</row>
    <row r="70" s="4" customFormat="true" ht="28" customHeight="true" spans="1:54">
      <c r="A70" s="13">
        <v>64</v>
      </c>
      <c r="B70" s="32"/>
      <c r="C70" s="15" t="s">
        <v>168</v>
      </c>
      <c r="D70" s="17">
        <v>3944</v>
      </c>
      <c r="E70" s="36">
        <v>2510</v>
      </c>
      <c r="F70" s="38" t="s">
        <v>169</v>
      </c>
      <c r="G70" s="17">
        <v>20</v>
      </c>
      <c r="H70" s="15"/>
      <c r="I70" s="15"/>
      <c r="J70" s="15"/>
      <c r="K70" s="15"/>
      <c r="L70" s="15"/>
      <c r="M70" s="15"/>
      <c r="N70" s="15">
        <v>10</v>
      </c>
      <c r="O70" s="15">
        <v>10</v>
      </c>
      <c r="P70" s="15"/>
      <c r="Q70" s="15"/>
      <c r="R70" s="15"/>
      <c r="S70" s="15"/>
      <c r="T70" s="15"/>
      <c r="U70" s="15">
        <v>10</v>
      </c>
      <c r="V70" s="17">
        <v>1</v>
      </c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</row>
    <row r="71" s="1" customFormat="true" ht="24" customHeight="true" spans="1:54">
      <c r="A71" s="13">
        <v>65</v>
      </c>
      <c r="B71" s="22" t="s">
        <v>170</v>
      </c>
      <c r="C71" s="18" t="s">
        <v>171</v>
      </c>
      <c r="D71" s="71">
        <v>527</v>
      </c>
      <c r="E71" s="40">
        <v>422</v>
      </c>
      <c r="F71" s="81" t="s">
        <v>172</v>
      </c>
      <c r="G71" s="15">
        <v>24</v>
      </c>
      <c r="H71" s="15"/>
      <c r="I71" s="15"/>
      <c r="J71" s="15"/>
      <c r="K71" s="15"/>
      <c r="L71" s="15"/>
      <c r="M71" s="15"/>
      <c r="N71" s="15">
        <v>20</v>
      </c>
      <c r="O71" s="15"/>
      <c r="P71" s="15"/>
      <c r="Q71" s="15">
        <v>20</v>
      </c>
      <c r="R71" s="15">
        <v>4</v>
      </c>
      <c r="S71" s="15"/>
      <c r="T71" s="15"/>
      <c r="U71" s="15"/>
      <c r="V71" s="18">
        <v>1</v>
      </c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</row>
    <row r="72" s="1" customFormat="true" ht="24" customHeight="true" spans="1:54">
      <c r="A72" s="13">
        <v>66</v>
      </c>
      <c r="B72" s="22"/>
      <c r="C72" s="17" t="s">
        <v>173</v>
      </c>
      <c r="D72" s="72">
        <v>3529</v>
      </c>
      <c r="E72" s="36">
        <v>2833</v>
      </c>
      <c r="F72" s="81" t="s">
        <v>174</v>
      </c>
      <c r="G72" s="17">
        <v>30</v>
      </c>
      <c r="H72" s="56"/>
      <c r="I72" s="56"/>
      <c r="J72" s="56"/>
      <c r="K72" s="56"/>
      <c r="L72" s="56"/>
      <c r="M72" s="56"/>
      <c r="N72" s="17">
        <v>10</v>
      </c>
      <c r="O72" s="17">
        <v>10</v>
      </c>
      <c r="P72" s="17"/>
      <c r="Q72" s="17"/>
      <c r="R72" s="17">
        <v>20</v>
      </c>
      <c r="S72" s="56"/>
      <c r="T72" s="56"/>
      <c r="U72" s="56"/>
      <c r="V72" s="17">
        <v>1</v>
      </c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</row>
    <row r="73" s="1" customFormat="true" ht="24" customHeight="true" spans="1:54">
      <c r="A73" s="13">
        <v>67</v>
      </c>
      <c r="B73" s="22"/>
      <c r="C73" s="17" t="s">
        <v>175</v>
      </c>
      <c r="D73" s="72">
        <v>1386</v>
      </c>
      <c r="E73" s="36">
        <v>856</v>
      </c>
      <c r="F73" s="39" t="s">
        <v>176</v>
      </c>
      <c r="G73" s="17">
        <v>20</v>
      </c>
      <c r="H73" s="56"/>
      <c r="I73" s="56"/>
      <c r="J73" s="56"/>
      <c r="K73" s="56"/>
      <c r="L73" s="56"/>
      <c r="M73" s="56"/>
      <c r="N73" s="17">
        <v>15</v>
      </c>
      <c r="O73" s="17"/>
      <c r="P73" s="17"/>
      <c r="Q73" s="17">
        <v>15</v>
      </c>
      <c r="R73" s="17">
        <v>5</v>
      </c>
      <c r="S73" s="56"/>
      <c r="T73" s="56"/>
      <c r="U73" s="56"/>
      <c r="V73" s="17">
        <v>1</v>
      </c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</row>
    <row r="74" s="1" customFormat="true" ht="24" customHeight="true" spans="1:54">
      <c r="A74" s="13">
        <v>68</v>
      </c>
      <c r="B74" s="22"/>
      <c r="C74" s="17" t="s">
        <v>177</v>
      </c>
      <c r="D74" s="72">
        <v>2309</v>
      </c>
      <c r="E74" s="36">
        <v>1655</v>
      </c>
      <c r="F74" s="38" t="s">
        <v>178</v>
      </c>
      <c r="G74" s="17">
        <v>40</v>
      </c>
      <c r="H74" s="56"/>
      <c r="I74" s="56"/>
      <c r="J74" s="56"/>
      <c r="K74" s="56"/>
      <c r="L74" s="56"/>
      <c r="M74" s="56"/>
      <c r="N74" s="17">
        <v>10</v>
      </c>
      <c r="O74" s="17">
        <v>10</v>
      </c>
      <c r="P74" s="17"/>
      <c r="Q74" s="17"/>
      <c r="R74" s="17">
        <v>30</v>
      </c>
      <c r="S74" s="56"/>
      <c r="T74" s="56"/>
      <c r="U74" s="56"/>
      <c r="V74" s="17">
        <v>1</v>
      </c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</row>
    <row r="75" s="1" customFormat="true" ht="24" customHeight="true" spans="1:54">
      <c r="A75" s="13">
        <v>69</v>
      </c>
      <c r="B75" s="22"/>
      <c r="C75" s="17" t="s">
        <v>179</v>
      </c>
      <c r="D75" s="73">
        <v>3199</v>
      </c>
      <c r="E75" s="36">
        <v>2331</v>
      </c>
      <c r="F75" s="38" t="s">
        <v>180</v>
      </c>
      <c r="G75" s="17">
        <v>40</v>
      </c>
      <c r="H75" s="17"/>
      <c r="I75" s="17"/>
      <c r="J75" s="17"/>
      <c r="K75" s="17"/>
      <c r="L75" s="17"/>
      <c r="M75" s="17"/>
      <c r="N75" s="17">
        <v>10</v>
      </c>
      <c r="O75" s="17">
        <v>10</v>
      </c>
      <c r="P75" s="17"/>
      <c r="Q75" s="17"/>
      <c r="R75" s="17">
        <v>30</v>
      </c>
      <c r="S75" s="56"/>
      <c r="T75" s="56"/>
      <c r="U75" s="56"/>
      <c r="V75" s="17">
        <v>1</v>
      </c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</row>
    <row r="76" s="1" customFormat="true" ht="35" customHeight="true" spans="1:54">
      <c r="A76" s="13">
        <v>70</v>
      </c>
      <c r="B76" s="25" t="s">
        <v>181</v>
      </c>
      <c r="C76" s="47" t="s">
        <v>182</v>
      </c>
      <c r="D76" s="47">
        <v>302</v>
      </c>
      <c r="E76" s="82">
        <f t="shared" ref="E76:E81" si="3">D76*60%</f>
        <v>181.2</v>
      </c>
      <c r="F76" s="46" t="s">
        <v>183</v>
      </c>
      <c r="G76" s="47">
        <v>23</v>
      </c>
      <c r="H76" s="47"/>
      <c r="I76" s="47" t="s">
        <v>184</v>
      </c>
      <c r="J76" s="47" t="s">
        <v>184</v>
      </c>
      <c r="K76" s="47" t="s">
        <v>184</v>
      </c>
      <c r="L76" s="47" t="s">
        <v>184</v>
      </c>
      <c r="M76" s="47" t="s">
        <v>184</v>
      </c>
      <c r="N76" s="47">
        <v>20</v>
      </c>
      <c r="O76" s="47" t="s">
        <v>184</v>
      </c>
      <c r="P76" s="47" t="s">
        <v>184</v>
      </c>
      <c r="Q76" s="47">
        <v>20</v>
      </c>
      <c r="R76" s="47" t="s">
        <v>184</v>
      </c>
      <c r="S76" s="13">
        <v>0</v>
      </c>
      <c r="T76" s="13">
        <v>0</v>
      </c>
      <c r="U76" s="13">
        <v>3</v>
      </c>
      <c r="V76" s="17">
        <v>1</v>
      </c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</row>
    <row r="77" s="3" customFormat="true" ht="24" customHeight="true" spans="1:54">
      <c r="A77" s="13">
        <v>71</v>
      </c>
      <c r="B77" s="25"/>
      <c r="C77" s="47" t="s">
        <v>185</v>
      </c>
      <c r="D77" s="47">
        <v>6707</v>
      </c>
      <c r="E77" s="82">
        <f t="shared" si="3"/>
        <v>4024.2</v>
      </c>
      <c r="F77" s="46" t="s">
        <v>186</v>
      </c>
      <c r="G77" s="47">
        <v>23</v>
      </c>
      <c r="H77" s="47" t="s">
        <v>184</v>
      </c>
      <c r="I77" s="47" t="s">
        <v>184</v>
      </c>
      <c r="J77" s="47" t="s">
        <v>184</v>
      </c>
      <c r="K77" s="47" t="s">
        <v>184</v>
      </c>
      <c r="L77" s="47" t="s">
        <v>184</v>
      </c>
      <c r="M77" s="47" t="s">
        <v>184</v>
      </c>
      <c r="N77" s="47">
        <v>20</v>
      </c>
      <c r="O77" s="47" t="s">
        <v>184</v>
      </c>
      <c r="P77" s="47" t="s">
        <v>184</v>
      </c>
      <c r="Q77" s="47">
        <v>20</v>
      </c>
      <c r="R77" s="47" t="s">
        <v>184</v>
      </c>
      <c r="S77" s="13">
        <v>0</v>
      </c>
      <c r="T77" s="13">
        <v>0</v>
      </c>
      <c r="U77" s="13">
        <v>3</v>
      </c>
      <c r="V77" s="18">
        <v>1</v>
      </c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</row>
    <row r="78" s="3" customFormat="true" ht="24" customHeight="true" spans="1:54">
      <c r="A78" s="13">
        <v>72</v>
      </c>
      <c r="B78" s="25"/>
      <c r="C78" s="74" t="s">
        <v>187</v>
      </c>
      <c r="D78" s="47">
        <v>398</v>
      </c>
      <c r="E78" s="82">
        <f t="shared" si="3"/>
        <v>238.8</v>
      </c>
      <c r="F78" s="46" t="s">
        <v>188</v>
      </c>
      <c r="G78" s="47">
        <v>12</v>
      </c>
      <c r="H78" s="47"/>
      <c r="I78" s="47"/>
      <c r="J78" s="47"/>
      <c r="K78" s="47"/>
      <c r="L78" s="47"/>
      <c r="M78" s="47"/>
      <c r="N78" s="47">
        <v>10</v>
      </c>
      <c r="O78" s="47">
        <v>10</v>
      </c>
      <c r="P78" s="47"/>
      <c r="Q78" s="47"/>
      <c r="R78" s="47"/>
      <c r="S78" s="13">
        <v>0</v>
      </c>
      <c r="T78" s="13">
        <v>0</v>
      </c>
      <c r="U78" s="13">
        <v>2</v>
      </c>
      <c r="V78" s="17">
        <v>1</v>
      </c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</row>
    <row r="79" s="3" customFormat="true" ht="24" customHeight="true" spans="1:54">
      <c r="A79" s="13">
        <v>73</v>
      </c>
      <c r="B79" s="25"/>
      <c r="C79" s="74" t="s">
        <v>189</v>
      </c>
      <c r="D79" s="47">
        <v>1155</v>
      </c>
      <c r="E79" s="82">
        <f t="shared" si="3"/>
        <v>693</v>
      </c>
      <c r="F79" s="46" t="s">
        <v>190</v>
      </c>
      <c r="G79" s="47">
        <v>12</v>
      </c>
      <c r="H79" s="47"/>
      <c r="I79" s="47" t="s">
        <v>184</v>
      </c>
      <c r="J79" s="47" t="s">
        <v>184</v>
      </c>
      <c r="K79" s="47" t="s">
        <v>184</v>
      </c>
      <c r="L79" s="47" t="s">
        <v>184</v>
      </c>
      <c r="M79" s="47" t="s">
        <v>184</v>
      </c>
      <c r="N79" s="47">
        <v>10</v>
      </c>
      <c r="O79" s="47">
        <v>10</v>
      </c>
      <c r="P79" s="47" t="s">
        <v>184</v>
      </c>
      <c r="Q79" s="47" t="s">
        <v>184</v>
      </c>
      <c r="R79" s="47" t="s">
        <v>184</v>
      </c>
      <c r="S79" s="13">
        <v>0</v>
      </c>
      <c r="T79" s="13">
        <v>0</v>
      </c>
      <c r="U79" s="13">
        <v>2</v>
      </c>
      <c r="V79" s="17">
        <v>1</v>
      </c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</row>
    <row r="80" s="3" customFormat="true" ht="24" customHeight="true" spans="1:54">
      <c r="A80" s="13">
        <v>74</v>
      </c>
      <c r="B80" s="25"/>
      <c r="C80" s="74" t="s">
        <v>191</v>
      </c>
      <c r="D80" s="47">
        <v>5678</v>
      </c>
      <c r="E80" s="82">
        <f t="shared" si="3"/>
        <v>3406.8</v>
      </c>
      <c r="F80" s="46" t="s">
        <v>192</v>
      </c>
      <c r="G80" s="47">
        <v>12</v>
      </c>
      <c r="H80" s="47" t="s">
        <v>184</v>
      </c>
      <c r="I80" s="47" t="s">
        <v>184</v>
      </c>
      <c r="J80" s="47" t="s">
        <v>184</v>
      </c>
      <c r="K80" s="47" t="s">
        <v>184</v>
      </c>
      <c r="L80" s="47" t="s">
        <v>184</v>
      </c>
      <c r="M80" s="47" t="s">
        <v>184</v>
      </c>
      <c r="N80" s="47">
        <v>10</v>
      </c>
      <c r="O80" s="47">
        <v>10</v>
      </c>
      <c r="P80" s="47" t="s">
        <v>184</v>
      </c>
      <c r="Q80" s="47" t="s">
        <v>184</v>
      </c>
      <c r="R80" s="47" t="s">
        <v>184</v>
      </c>
      <c r="S80" s="13">
        <v>0</v>
      </c>
      <c r="T80" s="13">
        <v>0</v>
      </c>
      <c r="U80" s="13">
        <v>2</v>
      </c>
      <c r="V80" s="17">
        <v>1</v>
      </c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</row>
    <row r="81" s="3" customFormat="true" ht="24" customHeight="true" spans="1:54">
      <c r="A81" s="13">
        <v>75</v>
      </c>
      <c r="B81" s="25"/>
      <c r="C81" s="74" t="s">
        <v>193</v>
      </c>
      <c r="D81" s="47">
        <v>764</v>
      </c>
      <c r="E81" s="82">
        <v>458</v>
      </c>
      <c r="F81" s="46" t="s">
        <v>194</v>
      </c>
      <c r="G81" s="47">
        <v>12</v>
      </c>
      <c r="H81" s="47"/>
      <c r="I81" s="47"/>
      <c r="J81" s="47"/>
      <c r="K81" s="47"/>
      <c r="L81" s="47"/>
      <c r="M81" s="47"/>
      <c r="N81" s="47">
        <v>10</v>
      </c>
      <c r="O81" s="47">
        <v>10</v>
      </c>
      <c r="P81" s="47"/>
      <c r="Q81" s="47"/>
      <c r="R81" s="47"/>
      <c r="S81" s="13">
        <v>0</v>
      </c>
      <c r="T81" s="13">
        <v>0</v>
      </c>
      <c r="U81" s="13">
        <v>2</v>
      </c>
      <c r="V81" s="17">
        <v>1</v>
      </c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</row>
    <row r="82" s="1" customFormat="true" ht="24" customHeight="true" spans="1:54">
      <c r="A82" s="13">
        <v>76</v>
      </c>
      <c r="B82" s="75" t="s">
        <v>195</v>
      </c>
      <c r="C82" s="76" t="s">
        <v>196</v>
      </c>
      <c r="D82" s="77">
        <v>746</v>
      </c>
      <c r="E82" s="83">
        <v>420</v>
      </c>
      <c r="F82" s="37" t="s">
        <v>197</v>
      </c>
      <c r="G82" s="77">
        <v>35</v>
      </c>
      <c r="H82" s="84"/>
      <c r="I82" s="84"/>
      <c r="J82" s="84"/>
      <c r="K82" s="84"/>
      <c r="L82" s="84"/>
      <c r="M82" s="84"/>
      <c r="N82" s="85">
        <v>20</v>
      </c>
      <c r="O82" s="86"/>
      <c r="P82" s="86"/>
      <c r="Q82" s="86">
        <v>20</v>
      </c>
      <c r="R82" s="89">
        <v>10</v>
      </c>
      <c r="S82" s="89"/>
      <c r="T82" s="89"/>
      <c r="U82" s="92">
        <v>5</v>
      </c>
      <c r="V82" s="93">
        <v>1</v>
      </c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</row>
    <row r="83" s="1" customFormat="true" ht="24" customHeight="true" spans="1:54">
      <c r="A83" s="13">
        <v>77</v>
      </c>
      <c r="B83" s="75"/>
      <c r="C83" s="15" t="s">
        <v>198</v>
      </c>
      <c r="D83" s="77">
        <v>2786</v>
      </c>
      <c r="E83" s="83">
        <v>1853</v>
      </c>
      <c r="F83" s="37" t="s">
        <v>199</v>
      </c>
      <c r="G83" s="77">
        <v>16.5</v>
      </c>
      <c r="H83" s="84"/>
      <c r="I83" s="84"/>
      <c r="J83" s="84"/>
      <c r="K83" s="84"/>
      <c r="L83" s="84"/>
      <c r="M83" s="84"/>
      <c r="N83" s="77">
        <v>10</v>
      </c>
      <c r="O83" s="86"/>
      <c r="P83" s="86"/>
      <c r="Q83" s="86">
        <v>10</v>
      </c>
      <c r="R83" s="89"/>
      <c r="S83" s="89"/>
      <c r="T83" s="89"/>
      <c r="U83" s="92">
        <v>6.5</v>
      </c>
      <c r="V83" s="93">
        <v>1</v>
      </c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</row>
    <row r="84" s="1" customFormat="true" ht="24" customHeight="true" spans="1:54">
      <c r="A84" s="13">
        <v>78</v>
      </c>
      <c r="B84" s="75"/>
      <c r="C84" s="15" t="s">
        <v>200</v>
      </c>
      <c r="D84" s="77">
        <v>320</v>
      </c>
      <c r="E84" s="83">
        <v>256</v>
      </c>
      <c r="F84" s="37" t="s">
        <v>201</v>
      </c>
      <c r="G84" s="77">
        <v>12.5</v>
      </c>
      <c r="H84" s="84"/>
      <c r="I84" s="84"/>
      <c r="J84" s="84"/>
      <c r="K84" s="84"/>
      <c r="L84" s="84"/>
      <c r="M84" s="84"/>
      <c r="N84" s="77">
        <v>10</v>
      </c>
      <c r="O84" s="77">
        <v>10</v>
      </c>
      <c r="P84" s="86"/>
      <c r="Q84" s="86"/>
      <c r="R84" s="89"/>
      <c r="S84" s="89"/>
      <c r="T84" s="89"/>
      <c r="U84" s="92">
        <v>2.5</v>
      </c>
      <c r="V84" s="93">
        <v>1</v>
      </c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</row>
    <row r="85" s="1" customFormat="true" ht="24" customHeight="true" spans="1:54">
      <c r="A85" s="13">
        <v>79</v>
      </c>
      <c r="B85" s="75"/>
      <c r="C85" s="15" t="s">
        <v>202</v>
      </c>
      <c r="D85" s="15">
        <v>1011</v>
      </c>
      <c r="E85" s="40">
        <v>764</v>
      </c>
      <c r="F85" s="37" t="s">
        <v>203</v>
      </c>
      <c r="G85" s="77">
        <v>17.5</v>
      </c>
      <c r="H85" s="84"/>
      <c r="I85" s="84"/>
      <c r="J85" s="84"/>
      <c r="K85" s="84"/>
      <c r="L85" s="84"/>
      <c r="M85" s="84"/>
      <c r="N85" s="77">
        <v>10</v>
      </c>
      <c r="O85" s="77">
        <v>10</v>
      </c>
      <c r="P85" s="86"/>
      <c r="Q85" s="86"/>
      <c r="R85" s="89"/>
      <c r="S85" s="89"/>
      <c r="T85" s="89"/>
      <c r="U85" s="92">
        <v>7.5</v>
      </c>
      <c r="V85" s="93">
        <v>1</v>
      </c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</row>
    <row r="86" s="1" customFormat="true" ht="24" customHeight="true" spans="1:54">
      <c r="A86" s="13">
        <v>80</v>
      </c>
      <c r="B86" s="75"/>
      <c r="C86" s="15" t="s">
        <v>204</v>
      </c>
      <c r="D86" s="15">
        <v>372</v>
      </c>
      <c r="E86" s="40">
        <v>205</v>
      </c>
      <c r="F86" s="37" t="s">
        <v>199</v>
      </c>
      <c r="G86" s="77">
        <v>13.5</v>
      </c>
      <c r="H86" s="84"/>
      <c r="I86" s="84"/>
      <c r="J86" s="84"/>
      <c r="K86" s="84"/>
      <c r="L86" s="84"/>
      <c r="M86" s="84"/>
      <c r="N86" s="77">
        <v>10</v>
      </c>
      <c r="O86" s="77">
        <v>10</v>
      </c>
      <c r="P86" s="86"/>
      <c r="Q86" s="86"/>
      <c r="R86" s="89"/>
      <c r="S86" s="89"/>
      <c r="T86" s="89"/>
      <c r="U86" s="92">
        <v>3.5</v>
      </c>
      <c r="V86" s="93">
        <v>1</v>
      </c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</row>
    <row r="87" s="1" customFormat="true" ht="30" customHeight="true" spans="1:54">
      <c r="A87" s="13">
        <v>81</v>
      </c>
      <c r="B87" s="22" t="s">
        <v>205</v>
      </c>
      <c r="C87" s="15" t="s">
        <v>206</v>
      </c>
      <c r="D87" s="15">
        <v>1476</v>
      </c>
      <c r="E87" s="40">
        <v>986</v>
      </c>
      <c r="F87" s="37" t="s">
        <v>207</v>
      </c>
      <c r="G87" s="17">
        <f t="shared" ref="G87:G93" si="4">H87+N87+R87+S87+T87+U87</f>
        <v>20</v>
      </c>
      <c r="H87" s="15"/>
      <c r="I87" s="15"/>
      <c r="J87" s="15"/>
      <c r="K87" s="15"/>
      <c r="L87" s="15"/>
      <c r="M87" s="15"/>
      <c r="N87" s="17">
        <f t="shared" ref="N87:N93" si="5">O87+P87+Q87</f>
        <v>20</v>
      </c>
      <c r="O87" s="15"/>
      <c r="P87" s="15"/>
      <c r="Q87" s="15">
        <v>20</v>
      </c>
      <c r="R87" s="15"/>
      <c r="S87" s="15"/>
      <c r="T87" s="15"/>
      <c r="U87" s="15"/>
      <c r="V87" s="18">
        <v>1</v>
      </c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</row>
    <row r="88" s="1" customFormat="true" ht="30" customHeight="true" spans="1:54">
      <c r="A88" s="13">
        <v>82</v>
      </c>
      <c r="B88" s="22"/>
      <c r="C88" s="15" t="s">
        <v>208</v>
      </c>
      <c r="D88" s="15">
        <v>3705</v>
      </c>
      <c r="E88" s="40">
        <v>1500</v>
      </c>
      <c r="F88" s="38" t="s">
        <v>209</v>
      </c>
      <c r="G88" s="17">
        <f t="shared" si="4"/>
        <v>45</v>
      </c>
      <c r="H88" s="17"/>
      <c r="I88" s="17"/>
      <c r="J88" s="17"/>
      <c r="K88" s="17"/>
      <c r="L88" s="17"/>
      <c r="M88" s="17"/>
      <c r="N88" s="17">
        <f t="shared" si="5"/>
        <v>20</v>
      </c>
      <c r="O88" s="17"/>
      <c r="P88" s="17"/>
      <c r="Q88" s="17">
        <v>20</v>
      </c>
      <c r="R88" s="17">
        <v>25</v>
      </c>
      <c r="S88" s="17"/>
      <c r="T88" s="17"/>
      <c r="U88" s="17"/>
      <c r="V88" s="17">
        <v>1</v>
      </c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</row>
    <row r="89" s="1" customFormat="true" ht="24" customHeight="true" spans="1:54">
      <c r="A89" s="13">
        <v>83</v>
      </c>
      <c r="B89" s="22"/>
      <c r="C89" s="15" t="s">
        <v>210</v>
      </c>
      <c r="D89" s="15">
        <v>654</v>
      </c>
      <c r="E89" s="40">
        <v>465</v>
      </c>
      <c r="F89" s="39" t="s">
        <v>211</v>
      </c>
      <c r="G89" s="17">
        <f t="shared" si="4"/>
        <v>20</v>
      </c>
      <c r="H89" s="17"/>
      <c r="I89" s="17"/>
      <c r="J89" s="17"/>
      <c r="K89" s="17"/>
      <c r="L89" s="17"/>
      <c r="M89" s="17"/>
      <c r="N89" s="17">
        <f t="shared" si="5"/>
        <v>15</v>
      </c>
      <c r="O89" s="17">
        <v>15</v>
      </c>
      <c r="P89" s="17"/>
      <c r="Q89" s="17"/>
      <c r="R89" s="17"/>
      <c r="S89" s="17">
        <v>5</v>
      </c>
      <c r="T89" s="17"/>
      <c r="U89" s="17"/>
      <c r="V89" s="17">
        <v>1</v>
      </c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</row>
    <row r="90" s="1" customFormat="true" ht="24" customHeight="true" spans="1:54">
      <c r="A90" s="13">
        <v>84</v>
      </c>
      <c r="B90" s="22"/>
      <c r="C90" s="15" t="s">
        <v>212</v>
      </c>
      <c r="D90" s="15">
        <v>2010</v>
      </c>
      <c r="E90" s="40">
        <v>1285</v>
      </c>
      <c r="F90" s="39" t="s">
        <v>213</v>
      </c>
      <c r="G90" s="17">
        <f t="shared" si="4"/>
        <v>15</v>
      </c>
      <c r="H90" s="17"/>
      <c r="I90" s="17"/>
      <c r="J90" s="17"/>
      <c r="K90" s="17"/>
      <c r="L90" s="17"/>
      <c r="M90" s="17"/>
      <c r="N90" s="17">
        <f t="shared" si="5"/>
        <v>10</v>
      </c>
      <c r="O90" s="17">
        <v>10</v>
      </c>
      <c r="P90" s="17"/>
      <c r="Q90" s="17"/>
      <c r="R90" s="17"/>
      <c r="S90" s="17">
        <v>5</v>
      </c>
      <c r="T90" s="17"/>
      <c r="U90" s="17"/>
      <c r="V90" s="17">
        <v>1</v>
      </c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</row>
    <row r="91" s="1" customFormat="true" ht="24" customHeight="true" spans="1:54">
      <c r="A91" s="13">
        <v>85</v>
      </c>
      <c r="B91" s="22"/>
      <c r="C91" s="15" t="s">
        <v>214</v>
      </c>
      <c r="D91" s="15">
        <v>509</v>
      </c>
      <c r="E91" s="40">
        <v>295</v>
      </c>
      <c r="F91" s="38" t="s">
        <v>215</v>
      </c>
      <c r="G91" s="17">
        <f t="shared" si="4"/>
        <v>20</v>
      </c>
      <c r="H91" s="17"/>
      <c r="I91" s="17"/>
      <c r="J91" s="17"/>
      <c r="K91" s="17"/>
      <c r="L91" s="17"/>
      <c r="M91" s="17"/>
      <c r="N91" s="17">
        <f t="shared" si="5"/>
        <v>20</v>
      </c>
      <c r="O91" s="17"/>
      <c r="P91" s="17"/>
      <c r="Q91" s="17">
        <v>20</v>
      </c>
      <c r="R91" s="17"/>
      <c r="S91" s="17"/>
      <c r="T91" s="17"/>
      <c r="U91" s="17"/>
      <c r="V91" s="17">
        <v>1</v>
      </c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</row>
    <row r="92" s="1" customFormat="true" ht="24" customHeight="true" spans="1:54">
      <c r="A92" s="13">
        <v>86</v>
      </c>
      <c r="B92" s="22"/>
      <c r="C92" s="15" t="s">
        <v>216</v>
      </c>
      <c r="D92" s="15">
        <v>2556</v>
      </c>
      <c r="E92" s="40">
        <v>1789</v>
      </c>
      <c r="F92" s="39" t="s">
        <v>217</v>
      </c>
      <c r="G92" s="17">
        <f t="shared" si="4"/>
        <v>15</v>
      </c>
      <c r="H92" s="17"/>
      <c r="I92" s="17"/>
      <c r="J92" s="17"/>
      <c r="K92" s="17"/>
      <c r="L92" s="17"/>
      <c r="M92" s="17"/>
      <c r="N92" s="17">
        <f t="shared" si="5"/>
        <v>15</v>
      </c>
      <c r="O92" s="17">
        <v>15</v>
      </c>
      <c r="P92" s="17"/>
      <c r="Q92" s="17"/>
      <c r="R92" s="17"/>
      <c r="S92" s="17"/>
      <c r="T92" s="17"/>
      <c r="U92" s="17"/>
      <c r="V92" s="17">
        <v>1</v>
      </c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</row>
    <row r="93" s="1" customFormat="true" ht="24" customHeight="true" spans="1:54">
      <c r="A93" s="13">
        <v>87</v>
      </c>
      <c r="B93" s="22"/>
      <c r="C93" s="15" t="s">
        <v>218</v>
      </c>
      <c r="D93" s="15">
        <v>1035</v>
      </c>
      <c r="E93" s="40">
        <v>665</v>
      </c>
      <c r="F93" s="39" t="s">
        <v>213</v>
      </c>
      <c r="G93" s="17">
        <f t="shared" si="4"/>
        <v>15</v>
      </c>
      <c r="H93" s="17"/>
      <c r="I93" s="17"/>
      <c r="J93" s="17"/>
      <c r="K93" s="17"/>
      <c r="L93" s="17"/>
      <c r="M93" s="17"/>
      <c r="N93" s="17">
        <f t="shared" si="5"/>
        <v>10</v>
      </c>
      <c r="O93" s="17">
        <v>10</v>
      </c>
      <c r="P93" s="17"/>
      <c r="Q93" s="17"/>
      <c r="R93" s="17"/>
      <c r="S93" s="17">
        <v>5</v>
      </c>
      <c r="T93" s="17"/>
      <c r="U93" s="17"/>
      <c r="V93" s="17">
        <v>1</v>
      </c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</row>
    <row r="94" s="7" customFormat="true" ht="24" customHeight="true" spans="1:54">
      <c r="A94" s="13">
        <v>88</v>
      </c>
      <c r="B94" s="75" t="s">
        <v>219</v>
      </c>
      <c r="C94" s="15" t="s">
        <v>220</v>
      </c>
      <c r="D94" s="17">
        <v>774</v>
      </c>
      <c r="E94" s="36">
        <v>420</v>
      </c>
      <c r="F94" s="37" t="s">
        <v>221</v>
      </c>
      <c r="G94" s="15">
        <v>70</v>
      </c>
      <c r="H94" s="15"/>
      <c r="I94" s="15"/>
      <c r="J94" s="15"/>
      <c r="K94" s="15"/>
      <c r="L94" s="15"/>
      <c r="M94" s="15"/>
      <c r="N94" s="15">
        <v>20</v>
      </c>
      <c r="O94" s="15"/>
      <c r="P94" s="15"/>
      <c r="Q94" s="15">
        <v>20</v>
      </c>
      <c r="R94" s="15"/>
      <c r="S94" s="15"/>
      <c r="T94" s="15">
        <v>50</v>
      </c>
      <c r="U94" s="47"/>
      <c r="V94" s="94">
        <v>1</v>
      </c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</row>
    <row r="95" s="7" customFormat="true" ht="29" customHeight="true" spans="1:54">
      <c r="A95" s="13">
        <v>89</v>
      </c>
      <c r="B95" s="75"/>
      <c r="C95" s="17" t="s">
        <v>222</v>
      </c>
      <c r="D95" s="34">
        <v>900</v>
      </c>
      <c r="E95" s="54">
        <v>435</v>
      </c>
      <c r="F95" s="38" t="s">
        <v>223</v>
      </c>
      <c r="G95" s="17">
        <v>30</v>
      </c>
      <c r="H95" s="17"/>
      <c r="I95" s="17"/>
      <c r="J95" s="17"/>
      <c r="K95" s="17"/>
      <c r="L95" s="17"/>
      <c r="M95" s="17"/>
      <c r="N95" s="17">
        <v>20</v>
      </c>
      <c r="O95" s="17"/>
      <c r="P95" s="17"/>
      <c r="Q95" s="17">
        <v>20</v>
      </c>
      <c r="R95" s="17"/>
      <c r="S95" s="17"/>
      <c r="T95" s="17">
        <v>10</v>
      </c>
      <c r="U95" s="23"/>
      <c r="V95" s="94">
        <v>1</v>
      </c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</row>
    <row r="96" s="7" customFormat="true" ht="24" customHeight="true" spans="1:22">
      <c r="A96" s="13">
        <v>90</v>
      </c>
      <c r="B96" s="75"/>
      <c r="C96" s="17" t="s">
        <v>224</v>
      </c>
      <c r="D96" s="17">
        <v>1025</v>
      </c>
      <c r="E96" s="36">
        <v>773</v>
      </c>
      <c r="F96" s="38" t="s">
        <v>225</v>
      </c>
      <c r="G96" s="17">
        <v>25</v>
      </c>
      <c r="H96" s="17"/>
      <c r="I96" s="17"/>
      <c r="J96" s="17"/>
      <c r="K96" s="17"/>
      <c r="L96" s="17"/>
      <c r="M96" s="17"/>
      <c r="N96" s="17">
        <v>15</v>
      </c>
      <c r="O96" s="17">
        <v>15</v>
      </c>
      <c r="P96" s="17"/>
      <c r="Q96" s="17"/>
      <c r="R96" s="17"/>
      <c r="S96" s="17"/>
      <c r="T96" s="17">
        <v>10</v>
      </c>
      <c r="U96" s="23"/>
      <c r="V96" s="94">
        <v>1</v>
      </c>
    </row>
    <row r="97" s="7" customFormat="true" ht="24" customHeight="true" spans="1:54">
      <c r="A97" s="13">
        <v>91</v>
      </c>
      <c r="B97" s="75"/>
      <c r="C97" s="17" t="s">
        <v>226</v>
      </c>
      <c r="D97" s="34">
        <v>366</v>
      </c>
      <c r="E97" s="54">
        <v>132</v>
      </c>
      <c r="F97" s="38" t="s">
        <v>227</v>
      </c>
      <c r="G97" s="17">
        <v>15</v>
      </c>
      <c r="H97" s="17"/>
      <c r="I97" s="17"/>
      <c r="J97" s="17"/>
      <c r="K97" s="17"/>
      <c r="L97" s="17"/>
      <c r="M97" s="17"/>
      <c r="N97" s="17">
        <v>10</v>
      </c>
      <c r="O97" s="17">
        <v>10</v>
      </c>
      <c r="P97" s="17"/>
      <c r="Q97" s="17"/>
      <c r="R97" s="17"/>
      <c r="S97" s="17"/>
      <c r="T97" s="17">
        <v>5</v>
      </c>
      <c r="U97" s="23"/>
      <c r="V97" s="94">
        <v>1</v>
      </c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</row>
    <row r="98" s="7" customFormat="true" ht="24" customHeight="true" spans="1:54">
      <c r="A98" s="13">
        <v>92</v>
      </c>
      <c r="B98" s="75"/>
      <c r="C98" s="17" t="s">
        <v>228</v>
      </c>
      <c r="D98" s="17">
        <v>887</v>
      </c>
      <c r="E98" s="36">
        <v>320</v>
      </c>
      <c r="F98" s="38" t="s">
        <v>229</v>
      </c>
      <c r="G98" s="17">
        <v>30</v>
      </c>
      <c r="H98" s="17"/>
      <c r="I98" s="17"/>
      <c r="J98" s="17"/>
      <c r="K98" s="17"/>
      <c r="L98" s="17"/>
      <c r="M98" s="17"/>
      <c r="N98" s="17">
        <v>15</v>
      </c>
      <c r="O98" s="17">
        <v>15</v>
      </c>
      <c r="P98" s="17"/>
      <c r="Q98" s="17"/>
      <c r="R98" s="17"/>
      <c r="S98" s="17"/>
      <c r="T98" s="17">
        <v>15</v>
      </c>
      <c r="U98" s="23"/>
      <c r="V98" s="94">
        <v>1</v>
      </c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</row>
    <row r="99" s="7" customFormat="true" ht="24" customHeight="true" spans="1:54">
      <c r="A99" s="13">
        <v>93</v>
      </c>
      <c r="B99" s="75"/>
      <c r="C99" s="17" t="s">
        <v>230</v>
      </c>
      <c r="D99" s="17">
        <v>1658</v>
      </c>
      <c r="E99" s="36">
        <v>515</v>
      </c>
      <c r="F99" s="38" t="s">
        <v>231</v>
      </c>
      <c r="G99" s="17">
        <v>15</v>
      </c>
      <c r="H99" s="17"/>
      <c r="I99" s="17"/>
      <c r="J99" s="17"/>
      <c r="K99" s="17"/>
      <c r="L99" s="17"/>
      <c r="M99" s="17"/>
      <c r="N99" s="17">
        <v>10</v>
      </c>
      <c r="O99" s="17"/>
      <c r="P99" s="17"/>
      <c r="Q99" s="17">
        <v>10</v>
      </c>
      <c r="R99" s="17"/>
      <c r="S99" s="17"/>
      <c r="T99" s="17">
        <v>5</v>
      </c>
      <c r="U99" s="23"/>
      <c r="V99" s="94">
        <v>1</v>
      </c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</row>
    <row r="100" s="7" customFormat="true" ht="24" customHeight="true" spans="1:54">
      <c r="A100" s="13">
        <v>94</v>
      </c>
      <c r="B100" s="75"/>
      <c r="C100" s="17" t="s">
        <v>232</v>
      </c>
      <c r="D100" s="17">
        <v>431</v>
      </c>
      <c r="E100" s="36">
        <v>150</v>
      </c>
      <c r="F100" s="38" t="s">
        <v>233</v>
      </c>
      <c r="G100" s="17">
        <v>46</v>
      </c>
      <c r="H100" s="17"/>
      <c r="I100" s="17"/>
      <c r="J100" s="17"/>
      <c r="K100" s="17"/>
      <c r="L100" s="17"/>
      <c r="M100" s="17"/>
      <c r="N100" s="17">
        <v>10</v>
      </c>
      <c r="O100" s="17"/>
      <c r="P100" s="17"/>
      <c r="Q100" s="17">
        <v>10</v>
      </c>
      <c r="R100" s="17"/>
      <c r="S100" s="17"/>
      <c r="T100" s="17">
        <v>36</v>
      </c>
      <c r="U100" s="23"/>
      <c r="V100" s="94">
        <v>1</v>
      </c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</row>
    <row r="101" s="7" customFormat="true" ht="24" customHeight="true" spans="1:54">
      <c r="A101" s="13">
        <v>95</v>
      </c>
      <c r="B101" s="75"/>
      <c r="C101" s="17" t="s">
        <v>234</v>
      </c>
      <c r="D101" s="17">
        <v>544</v>
      </c>
      <c r="E101" s="36">
        <v>350</v>
      </c>
      <c r="F101" s="38" t="s">
        <v>235</v>
      </c>
      <c r="G101" s="17">
        <v>50</v>
      </c>
      <c r="H101" s="17"/>
      <c r="I101" s="17"/>
      <c r="J101" s="17"/>
      <c r="K101" s="17"/>
      <c r="L101" s="17"/>
      <c r="M101" s="17"/>
      <c r="N101" s="17">
        <v>10</v>
      </c>
      <c r="O101" s="17">
        <v>10</v>
      </c>
      <c r="P101" s="17"/>
      <c r="Q101" s="17"/>
      <c r="R101" s="17"/>
      <c r="S101" s="17"/>
      <c r="T101" s="17">
        <v>40</v>
      </c>
      <c r="U101" s="23"/>
      <c r="V101" s="94">
        <v>1</v>
      </c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</row>
    <row r="102" s="1" customFormat="true" ht="24" customHeight="true" spans="1:54">
      <c r="A102" s="13">
        <v>96</v>
      </c>
      <c r="B102" s="78" t="s">
        <v>236</v>
      </c>
      <c r="C102" s="15" t="s">
        <v>237</v>
      </c>
      <c r="D102" s="15">
        <v>760</v>
      </c>
      <c r="E102" s="40">
        <v>220</v>
      </c>
      <c r="F102" s="37" t="s">
        <v>238</v>
      </c>
      <c r="G102" s="15">
        <v>25</v>
      </c>
      <c r="H102" s="15"/>
      <c r="I102" s="15"/>
      <c r="J102" s="15"/>
      <c r="K102" s="15"/>
      <c r="L102" s="15"/>
      <c r="M102" s="15"/>
      <c r="N102" s="15">
        <v>20</v>
      </c>
      <c r="O102" s="15">
        <v>20</v>
      </c>
      <c r="P102" s="15"/>
      <c r="Q102" s="15"/>
      <c r="R102" s="15">
        <v>5</v>
      </c>
      <c r="S102" s="15"/>
      <c r="T102" s="15"/>
      <c r="U102" s="15"/>
      <c r="V102" s="18">
        <v>1</v>
      </c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</row>
    <row r="103" s="1" customFormat="true" ht="24" customHeight="true" spans="1:54">
      <c r="A103" s="13">
        <v>97</v>
      </c>
      <c r="B103" s="78"/>
      <c r="C103" s="15" t="s">
        <v>239</v>
      </c>
      <c r="D103" s="15">
        <v>365</v>
      </c>
      <c r="E103" s="40">
        <v>168</v>
      </c>
      <c r="F103" s="37" t="s">
        <v>240</v>
      </c>
      <c r="G103" s="15">
        <v>12</v>
      </c>
      <c r="H103" s="15"/>
      <c r="I103" s="15"/>
      <c r="J103" s="15"/>
      <c r="K103" s="15"/>
      <c r="L103" s="15"/>
      <c r="M103" s="15"/>
      <c r="N103" s="15">
        <v>10</v>
      </c>
      <c r="O103" s="87"/>
      <c r="P103" s="15"/>
      <c r="Q103" s="15">
        <v>10</v>
      </c>
      <c r="R103" s="15">
        <v>2</v>
      </c>
      <c r="S103" s="15"/>
      <c r="T103" s="15"/>
      <c r="U103" s="17"/>
      <c r="V103" s="18">
        <v>1</v>
      </c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</row>
    <row r="104" s="1" customFormat="true" ht="24" customHeight="true" spans="1:54">
      <c r="A104" s="13">
        <v>98</v>
      </c>
      <c r="B104" s="78"/>
      <c r="C104" s="15" t="s">
        <v>241</v>
      </c>
      <c r="D104" s="15">
        <v>931</v>
      </c>
      <c r="E104" s="40">
        <v>315</v>
      </c>
      <c r="F104" s="37" t="s">
        <v>242</v>
      </c>
      <c r="G104" s="15">
        <v>25</v>
      </c>
      <c r="H104" s="15"/>
      <c r="I104" s="15"/>
      <c r="J104" s="15"/>
      <c r="K104" s="15"/>
      <c r="L104" s="15"/>
      <c r="M104" s="15"/>
      <c r="N104" s="15">
        <v>10</v>
      </c>
      <c r="O104" s="15">
        <v>10</v>
      </c>
      <c r="P104" s="15"/>
      <c r="Q104" s="15"/>
      <c r="R104" s="15">
        <v>15</v>
      </c>
      <c r="S104" s="15"/>
      <c r="T104" s="15"/>
      <c r="U104" s="17"/>
      <c r="V104" s="18">
        <v>1</v>
      </c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</row>
    <row r="105" s="1" customFormat="true" ht="24" customHeight="true" spans="1:54">
      <c r="A105" s="13">
        <v>99</v>
      </c>
      <c r="B105" s="78"/>
      <c r="C105" s="15" t="s">
        <v>243</v>
      </c>
      <c r="D105" s="15">
        <v>669</v>
      </c>
      <c r="E105" s="40">
        <v>402</v>
      </c>
      <c r="F105" s="37" t="s">
        <v>244</v>
      </c>
      <c r="G105" s="15">
        <v>35</v>
      </c>
      <c r="H105" s="15"/>
      <c r="I105" s="15"/>
      <c r="J105" s="15"/>
      <c r="K105" s="15"/>
      <c r="L105" s="15"/>
      <c r="M105" s="15"/>
      <c r="N105" s="15">
        <v>10</v>
      </c>
      <c r="O105" s="15"/>
      <c r="P105" s="15"/>
      <c r="Q105" s="15">
        <v>10</v>
      </c>
      <c r="R105" s="15">
        <v>25</v>
      </c>
      <c r="S105" s="15"/>
      <c r="T105" s="15"/>
      <c r="U105" s="17"/>
      <c r="V105" s="18">
        <v>1</v>
      </c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</row>
    <row r="106" s="1" customFormat="true" ht="24" customHeight="true" spans="1:54">
      <c r="A106" s="13">
        <v>100</v>
      </c>
      <c r="B106" s="78"/>
      <c r="C106" s="15" t="s">
        <v>245</v>
      </c>
      <c r="D106" s="15">
        <v>755</v>
      </c>
      <c r="E106" s="40">
        <v>403</v>
      </c>
      <c r="F106" s="37" t="s">
        <v>246</v>
      </c>
      <c r="G106" s="15">
        <v>22</v>
      </c>
      <c r="H106" s="15"/>
      <c r="I106" s="15"/>
      <c r="J106" s="15"/>
      <c r="K106" s="15"/>
      <c r="L106" s="15"/>
      <c r="M106" s="15"/>
      <c r="N106" s="15">
        <v>10</v>
      </c>
      <c r="O106" s="15"/>
      <c r="P106" s="15"/>
      <c r="Q106" s="15">
        <v>10</v>
      </c>
      <c r="R106" s="15">
        <v>12</v>
      </c>
      <c r="S106" s="15"/>
      <c r="T106" s="15"/>
      <c r="U106" s="17"/>
      <c r="V106" s="18">
        <v>1</v>
      </c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</row>
    <row r="107" s="1" customFormat="true" ht="24" customHeight="true" spans="1:54">
      <c r="A107" s="13">
        <v>101</v>
      </c>
      <c r="B107" s="31" t="s">
        <v>247</v>
      </c>
      <c r="C107" s="18" t="s">
        <v>248</v>
      </c>
      <c r="D107" s="18">
        <v>326</v>
      </c>
      <c r="E107" s="48">
        <v>92</v>
      </c>
      <c r="F107" s="38" t="s">
        <v>249</v>
      </c>
      <c r="G107" s="18">
        <v>15</v>
      </c>
      <c r="H107" s="18"/>
      <c r="I107" s="18"/>
      <c r="J107" s="18"/>
      <c r="K107" s="18"/>
      <c r="L107" s="18"/>
      <c r="M107" s="18"/>
      <c r="N107" s="18">
        <v>10</v>
      </c>
      <c r="O107" s="18">
        <v>10</v>
      </c>
      <c r="P107" s="18"/>
      <c r="Q107" s="18"/>
      <c r="R107" s="18">
        <v>0</v>
      </c>
      <c r="S107" s="18"/>
      <c r="T107" s="18"/>
      <c r="U107" s="18">
        <v>5</v>
      </c>
      <c r="V107" s="18">
        <v>1</v>
      </c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</row>
    <row r="108" s="1" customFormat="true" ht="24" customHeight="true" spans="1:54">
      <c r="A108" s="13">
        <v>102</v>
      </c>
      <c r="B108" s="31"/>
      <c r="C108" s="17" t="s">
        <v>250</v>
      </c>
      <c r="D108" s="17">
        <v>780</v>
      </c>
      <c r="E108" s="36">
        <v>200</v>
      </c>
      <c r="F108" s="39" t="s">
        <v>251</v>
      </c>
      <c r="G108" s="17">
        <v>20</v>
      </c>
      <c r="H108" s="56"/>
      <c r="I108" s="56"/>
      <c r="J108" s="56"/>
      <c r="K108" s="56"/>
      <c r="L108" s="56"/>
      <c r="M108" s="56"/>
      <c r="N108" s="17">
        <v>10</v>
      </c>
      <c r="O108" s="17">
        <v>10</v>
      </c>
      <c r="P108" s="56"/>
      <c r="Q108" s="17"/>
      <c r="R108" s="17">
        <v>0</v>
      </c>
      <c r="S108" s="17"/>
      <c r="T108" s="17"/>
      <c r="U108" s="17">
        <v>10</v>
      </c>
      <c r="V108" s="18">
        <v>1</v>
      </c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</row>
    <row r="109" s="1" customFormat="true" ht="24" customHeight="true" spans="1:54">
      <c r="A109" s="13">
        <v>103</v>
      </c>
      <c r="B109" s="31"/>
      <c r="C109" s="17" t="s">
        <v>252</v>
      </c>
      <c r="D109" s="17">
        <v>336</v>
      </c>
      <c r="E109" s="36">
        <v>192</v>
      </c>
      <c r="F109" s="38" t="s">
        <v>253</v>
      </c>
      <c r="G109" s="17">
        <v>50</v>
      </c>
      <c r="H109" s="56"/>
      <c r="I109" s="56"/>
      <c r="J109" s="56"/>
      <c r="K109" s="56"/>
      <c r="L109" s="56"/>
      <c r="M109" s="56"/>
      <c r="N109" s="17">
        <v>20</v>
      </c>
      <c r="O109" s="17"/>
      <c r="P109" s="56"/>
      <c r="Q109" s="17">
        <v>20</v>
      </c>
      <c r="R109" s="17">
        <v>20</v>
      </c>
      <c r="S109" s="17"/>
      <c r="T109" s="17"/>
      <c r="U109" s="17">
        <v>10</v>
      </c>
      <c r="V109" s="18">
        <v>1</v>
      </c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</row>
    <row r="110" s="1" customFormat="true" ht="24" customHeight="true" spans="1:54">
      <c r="A110" s="13">
        <v>104</v>
      </c>
      <c r="B110" s="31"/>
      <c r="C110" s="17" t="s">
        <v>254</v>
      </c>
      <c r="D110" s="17">
        <v>857</v>
      </c>
      <c r="E110" s="36">
        <v>465</v>
      </c>
      <c r="F110" s="39" t="s">
        <v>255</v>
      </c>
      <c r="G110" s="17">
        <v>10</v>
      </c>
      <c r="H110" s="56"/>
      <c r="I110" s="56"/>
      <c r="J110" s="56"/>
      <c r="K110" s="56"/>
      <c r="L110" s="56"/>
      <c r="M110" s="56"/>
      <c r="N110" s="17">
        <v>10</v>
      </c>
      <c r="O110" s="17"/>
      <c r="P110" s="56"/>
      <c r="Q110" s="17">
        <v>10</v>
      </c>
      <c r="R110" s="17">
        <v>0</v>
      </c>
      <c r="S110" s="17"/>
      <c r="T110" s="17"/>
      <c r="U110" s="17">
        <v>0</v>
      </c>
      <c r="V110" s="18">
        <v>1</v>
      </c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</row>
    <row r="111" s="1" customFormat="true" ht="24" customHeight="true" spans="1:54">
      <c r="A111" s="13">
        <v>105</v>
      </c>
      <c r="B111" s="31"/>
      <c r="C111" s="17" t="s">
        <v>256</v>
      </c>
      <c r="D111" s="17">
        <v>586</v>
      </c>
      <c r="E111" s="36">
        <v>373</v>
      </c>
      <c r="F111" s="39" t="s">
        <v>257</v>
      </c>
      <c r="G111" s="17">
        <v>15</v>
      </c>
      <c r="H111" s="56"/>
      <c r="I111" s="56"/>
      <c r="J111" s="56"/>
      <c r="K111" s="56"/>
      <c r="L111" s="56"/>
      <c r="M111" s="56"/>
      <c r="N111" s="17">
        <v>10</v>
      </c>
      <c r="O111" s="17"/>
      <c r="P111" s="56"/>
      <c r="Q111" s="17">
        <v>10</v>
      </c>
      <c r="R111" s="17">
        <v>0</v>
      </c>
      <c r="S111" s="17"/>
      <c r="T111" s="17"/>
      <c r="U111" s="17">
        <v>5</v>
      </c>
      <c r="V111" s="18">
        <v>1</v>
      </c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</row>
    <row r="112" s="1" customFormat="true" ht="24" customHeight="true" spans="1:54">
      <c r="A112" s="13">
        <v>106</v>
      </c>
      <c r="B112" s="31"/>
      <c r="C112" s="17" t="s">
        <v>258</v>
      </c>
      <c r="D112" s="17">
        <v>589</v>
      </c>
      <c r="E112" s="36">
        <v>368</v>
      </c>
      <c r="F112" s="39" t="s">
        <v>259</v>
      </c>
      <c r="G112" s="17">
        <v>11</v>
      </c>
      <c r="H112" s="17"/>
      <c r="I112" s="17"/>
      <c r="J112" s="17"/>
      <c r="K112" s="17"/>
      <c r="L112" s="17"/>
      <c r="M112" s="17"/>
      <c r="N112" s="17">
        <v>10</v>
      </c>
      <c r="O112" s="17">
        <v>10</v>
      </c>
      <c r="P112" s="17"/>
      <c r="Q112" s="17"/>
      <c r="R112" s="17">
        <v>1</v>
      </c>
      <c r="S112" s="17"/>
      <c r="T112" s="17"/>
      <c r="U112" s="17"/>
      <c r="V112" s="17">
        <v>1</v>
      </c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</row>
    <row r="113" s="1" customFormat="true" ht="24" customHeight="true" spans="1:54">
      <c r="A113" s="13">
        <v>107</v>
      </c>
      <c r="B113" s="31"/>
      <c r="C113" s="17" t="s">
        <v>260</v>
      </c>
      <c r="D113" s="17">
        <v>543</v>
      </c>
      <c r="E113" s="36">
        <v>396</v>
      </c>
      <c r="F113" s="39" t="s">
        <v>261</v>
      </c>
      <c r="G113" s="17">
        <v>20</v>
      </c>
      <c r="H113" s="17"/>
      <c r="I113" s="17"/>
      <c r="J113" s="17"/>
      <c r="K113" s="17"/>
      <c r="L113" s="17"/>
      <c r="M113" s="17"/>
      <c r="N113" s="17">
        <v>10</v>
      </c>
      <c r="O113" s="17">
        <v>10</v>
      </c>
      <c r="P113" s="17"/>
      <c r="Q113" s="17"/>
      <c r="R113" s="17">
        <v>10</v>
      </c>
      <c r="S113" s="17"/>
      <c r="T113" s="17"/>
      <c r="U113" s="17"/>
      <c r="V113" s="17">
        <v>1</v>
      </c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</row>
    <row r="114" s="1" customFormat="true" ht="24" customHeight="true" spans="1:54">
      <c r="A114" s="13">
        <v>108</v>
      </c>
      <c r="B114" s="31"/>
      <c r="C114" s="17" t="s">
        <v>262</v>
      </c>
      <c r="D114" s="17">
        <v>958</v>
      </c>
      <c r="E114" s="36">
        <v>591</v>
      </c>
      <c r="F114" s="39" t="s">
        <v>263</v>
      </c>
      <c r="G114" s="17">
        <v>15</v>
      </c>
      <c r="H114" s="17"/>
      <c r="I114" s="17"/>
      <c r="J114" s="17"/>
      <c r="K114" s="17"/>
      <c r="L114" s="17"/>
      <c r="M114" s="17"/>
      <c r="N114" s="17">
        <v>10</v>
      </c>
      <c r="O114" s="17">
        <v>10</v>
      </c>
      <c r="P114" s="17"/>
      <c r="Q114" s="17"/>
      <c r="R114" s="17">
        <v>5</v>
      </c>
      <c r="S114" s="17"/>
      <c r="T114" s="17"/>
      <c r="U114" s="17"/>
      <c r="V114" s="17">
        <v>1</v>
      </c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</row>
    <row r="115" s="1" customFormat="true" ht="24" customHeight="true" spans="1:54">
      <c r="A115" s="13">
        <v>109</v>
      </c>
      <c r="B115" s="79" t="s">
        <v>264</v>
      </c>
      <c r="C115" s="26" t="s">
        <v>265</v>
      </c>
      <c r="D115" s="27">
        <v>1665</v>
      </c>
      <c r="E115" s="27">
        <v>850</v>
      </c>
      <c r="F115" s="49" t="s">
        <v>266</v>
      </c>
      <c r="G115" s="27">
        <v>13</v>
      </c>
      <c r="H115" s="50"/>
      <c r="I115" s="50"/>
      <c r="J115" s="50"/>
      <c r="K115" s="50"/>
      <c r="L115" s="50"/>
      <c r="M115" s="50"/>
      <c r="N115" s="27">
        <v>10</v>
      </c>
      <c r="O115" s="50"/>
      <c r="P115" s="50"/>
      <c r="Q115" s="27">
        <v>10</v>
      </c>
      <c r="R115" s="27">
        <v>3</v>
      </c>
      <c r="S115" s="90"/>
      <c r="T115" s="91"/>
      <c r="U115" s="90"/>
      <c r="V115" s="94">
        <v>1</v>
      </c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</row>
    <row r="116" spans="14:14">
      <c r="N116" s="88"/>
    </row>
  </sheetData>
  <mergeCells count="25">
    <mergeCell ref="A1:V1"/>
    <mergeCell ref="B3:C3"/>
    <mergeCell ref="D3:E3"/>
    <mergeCell ref="H3:M3"/>
    <mergeCell ref="N3:Q3"/>
    <mergeCell ref="I4:J4"/>
    <mergeCell ref="K4:M4"/>
    <mergeCell ref="A6:C6"/>
    <mergeCell ref="A3:A5"/>
    <mergeCell ref="B4:B5"/>
    <mergeCell ref="C4:C5"/>
    <mergeCell ref="D4:D5"/>
    <mergeCell ref="E4:E5"/>
    <mergeCell ref="F3:F5"/>
    <mergeCell ref="G3:G5"/>
    <mergeCell ref="H4:H5"/>
    <mergeCell ref="N4:N5"/>
    <mergeCell ref="O4:O5"/>
    <mergeCell ref="P4:P5"/>
    <mergeCell ref="Q4:Q5"/>
    <mergeCell ref="R3:R5"/>
    <mergeCell ref="S3:S5"/>
    <mergeCell ref="T3:T5"/>
    <mergeCell ref="U3:U5"/>
    <mergeCell ref="V3:V5"/>
  </mergeCells>
  <pageMargins left="0.708333333333333" right="0.708333333333333" top="0.629861111111111" bottom="0.629861111111111" header="0.196527777777778" footer="0.118055555555556"/>
  <pageSetup paperSize="9" scale="65" orientation="landscape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2023年第一批项目 分配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陈开旺</dc:creator>
  <cp:lastModifiedBy>吴高群</cp:lastModifiedBy>
  <dcterms:created xsi:type="dcterms:W3CDTF">2020-01-22T01:21:00Z</dcterms:created>
  <cp:lastPrinted>2021-04-04T23:52:00Z</cp:lastPrinted>
  <dcterms:modified xsi:type="dcterms:W3CDTF">2023-11-06T15:22:27Z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