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5年项目 " sheetId="10" r:id="rId1"/>
  </sheets>
  <definedNames>
    <definedName name="_xlnm._FilterDatabase" localSheetId="0" hidden="1">'2025年项目 '!$A$1:$V$87</definedName>
    <definedName name="_xlnm.Print_Titles" localSheetId="0">'2025年项目 '!$1:$5</definedName>
    <definedName name="_xlnm.Print_Area" localSheetId="0">'2025年项目 '!$A$1:$V$88</definedName>
  </definedNames>
  <calcPr calcId="144525"/>
</workbook>
</file>

<file path=xl/sharedStrings.xml><?xml version="1.0" encoding="utf-8"?>
<sst xmlns="http://schemas.openxmlformats.org/spreadsheetml/2006/main" count="211" uniqueCount="205">
  <si>
    <t>大田县2025年农村公益事业财政奖补项目建设资金拟分配表</t>
  </si>
  <si>
    <t>（公章）：大田县财政局</t>
  </si>
  <si>
    <t xml:space="preserve">单位：万元 人 日 </t>
  </si>
  <si>
    <t>序号</t>
  </si>
  <si>
    <t>项目所在地</t>
  </si>
  <si>
    <t>项目所在村农业人口数</t>
  </si>
  <si>
    <t>项目名称（地址及工程量）</t>
  </si>
  <si>
    <t>项目工程预算总额</t>
  </si>
  <si>
    <t>村民实际筹资筹劳额</t>
  </si>
  <si>
    <t>财政奖补资金</t>
  </si>
  <si>
    <t>整合资金</t>
  </si>
  <si>
    <t>社会捐赠资金</t>
  </si>
  <si>
    <t>部门配套资金</t>
  </si>
  <si>
    <t>村集体资金</t>
  </si>
  <si>
    <t>一次筹劳年限</t>
  </si>
  <si>
    <t>乡镇</t>
  </si>
  <si>
    <t>村名</t>
  </si>
  <si>
    <t>总数</t>
  </si>
  <si>
    <t>其中劳动力数</t>
  </si>
  <si>
    <t>金额合计</t>
  </si>
  <si>
    <t>村民筹资</t>
  </si>
  <si>
    <t>村民以资代劳</t>
  </si>
  <si>
    <t>合计</t>
  </si>
  <si>
    <t>县级</t>
  </si>
  <si>
    <t>设区市级</t>
  </si>
  <si>
    <t>省级</t>
  </si>
  <si>
    <t>金额</t>
  </si>
  <si>
    <t>筹资人数</t>
  </si>
  <si>
    <t>总工日</t>
  </si>
  <si>
    <t>筹劳人数</t>
  </si>
  <si>
    <t>总计</t>
  </si>
  <si>
    <t>均溪镇</t>
  </si>
  <si>
    <t>金山村</t>
  </si>
  <si>
    <t>路灯亮化工程</t>
  </si>
  <si>
    <t>华坑村</t>
  </si>
  <si>
    <t>路灯改造工程</t>
  </si>
  <si>
    <t>翰林村</t>
  </si>
  <si>
    <t>公共文化活动场所建设</t>
  </si>
  <si>
    <t>良元村</t>
  </si>
  <si>
    <t>纵五线连接口停车场建设</t>
  </si>
  <si>
    <t>金岭村</t>
  </si>
  <si>
    <t>华兴镇</t>
  </si>
  <si>
    <t>京口村</t>
  </si>
  <si>
    <t>下洋至均溪河边排洪沟，0.21千米</t>
  </si>
  <si>
    <t>华安村</t>
  </si>
  <si>
    <t>横洋土脚垅新村基础设施提升，场地及道路硬化1500平方米，绿化面积200平方米</t>
  </si>
  <si>
    <t>张墘村</t>
  </si>
  <si>
    <t>中洋至过岬道路硬化,1公里</t>
  </si>
  <si>
    <t>柯坑村</t>
  </si>
  <si>
    <t>际头自然村道路硬化，1公里</t>
  </si>
  <si>
    <t>石牌镇</t>
  </si>
  <si>
    <t>三坊村</t>
  </si>
  <si>
    <t>大田县石牌镇Y013太牙线（鳌江村出点至山坑洋）公路改建工程</t>
  </si>
  <si>
    <t>马山村</t>
  </si>
  <si>
    <t>村道公路硬化600米</t>
  </si>
  <si>
    <t>鳌江村</t>
  </si>
  <si>
    <t>村道公路硬化700米</t>
  </si>
  <si>
    <t>桃山村</t>
  </si>
  <si>
    <t>村道公路硬化1300米</t>
  </si>
  <si>
    <t>屏山乡</t>
  </si>
  <si>
    <t>美阳村</t>
  </si>
  <si>
    <t>新建6米路亮化工程</t>
  </si>
  <si>
    <t>许坑村</t>
  </si>
  <si>
    <t>瑞美村</t>
  </si>
  <si>
    <t>村主干道垃圾屋</t>
  </si>
  <si>
    <t>溪头村</t>
  </si>
  <si>
    <t>村部自来水提升工程</t>
  </si>
  <si>
    <t>吴山镇</t>
  </si>
  <si>
    <t>程堂村</t>
  </si>
  <si>
    <t>良种场至尾公栈道亮化</t>
  </si>
  <si>
    <t>科山村</t>
  </si>
  <si>
    <t>秧庄格饮用自来水建设工程</t>
  </si>
  <si>
    <t>吴山村</t>
  </si>
  <si>
    <t>后洋仔道路维修改造</t>
  </si>
  <si>
    <t>梓溪村</t>
  </si>
  <si>
    <t>乌丰坑自来水改造提升</t>
  </si>
  <si>
    <t>谢洋乡</t>
  </si>
  <si>
    <t>谢洋村</t>
  </si>
  <si>
    <t>村内路灯亮化工程（85盏）</t>
  </si>
  <si>
    <t>上珍村</t>
  </si>
  <si>
    <t>碧山村</t>
  </si>
  <si>
    <t>长笼岬至碧山村道路硬化(坑柄至马鼻骑段0.5千米）</t>
  </si>
  <si>
    <t>济阳乡</t>
  </si>
  <si>
    <t>济中村</t>
  </si>
  <si>
    <t>火烧湖道路硬化项目（硬化道路约1.3千米，并配套安全防护措施）</t>
  </si>
  <si>
    <t>高升村</t>
  </si>
  <si>
    <t>村部至仁形垵路段道路硬化建设（长300米，宽3米）</t>
  </si>
  <si>
    <t>泮林村</t>
  </si>
  <si>
    <t>户户通道路硬化工程（长200米，宽3.5米）</t>
  </si>
  <si>
    <t>砚坑村</t>
  </si>
  <si>
    <t>白屯自然村宅前道道路硬化（长200米，宽3米，厚18厘米）</t>
  </si>
  <si>
    <t>武陵乡</t>
  </si>
  <si>
    <t>桃溪村</t>
  </si>
  <si>
    <t>香池坑至街道道路整治硬化工程1.3公里</t>
  </si>
  <si>
    <t>武陵村</t>
  </si>
  <si>
    <t>武陵村敬老院至街道牛标道路整治工程1公里</t>
  </si>
  <si>
    <t>红君村</t>
  </si>
  <si>
    <t>红君路口段至街道道路整治工程500米</t>
  </si>
  <si>
    <t>上京镇</t>
  </si>
  <si>
    <t>上平村</t>
  </si>
  <si>
    <t>布罗坑村道水泥硬化工程1.5千米</t>
  </si>
  <si>
    <t>南坑村</t>
  </si>
  <si>
    <t>小丰田洋道路硬化工程 0.9千米</t>
  </si>
  <si>
    <t>赤水村</t>
  </si>
  <si>
    <t>盂大邱村道硬化0.5千米</t>
  </si>
  <si>
    <t>溪口村</t>
  </si>
  <si>
    <t>松柏乾村道硬化1.1千米</t>
  </si>
  <si>
    <t>桂坑村</t>
  </si>
  <si>
    <t>陈厝坑村洋面道路硬化0.6千米</t>
  </si>
  <si>
    <t>黄城村</t>
  </si>
  <si>
    <t>黄城至厚德村道拓宽硬化1.9千米</t>
  </si>
  <si>
    <t>城口村</t>
  </si>
  <si>
    <t>城口村村内路灯亮化工程120盏</t>
  </si>
  <si>
    <t>桃源镇</t>
  </si>
  <si>
    <t>桃新村</t>
  </si>
  <si>
    <t>过境路桃新段路灯</t>
  </si>
  <si>
    <t>广汤村</t>
  </si>
  <si>
    <t>广前山兜至金狮桥道路硬化</t>
  </si>
  <si>
    <t>前厝村</t>
  </si>
  <si>
    <t>前厝村青大线拓宽建设项目</t>
  </si>
  <si>
    <t>太华镇</t>
  </si>
  <si>
    <t>玉井村</t>
  </si>
  <si>
    <t>“仁主公”道路硬化及路灯安装，长：400米；宽：3米；13盏。</t>
  </si>
  <si>
    <t>甲魁村</t>
  </si>
  <si>
    <t>叶地生产道路硬化（甲魁村、长1000米，宽3米）</t>
  </si>
  <si>
    <t>潘车村</t>
  </si>
  <si>
    <t>水尾道路硬化(长350米X宽2.8米)</t>
  </si>
  <si>
    <t>西埔村</t>
  </si>
  <si>
    <t>新村道路硬化（西埔村、0.45千米*0.004千米）</t>
  </si>
  <si>
    <t>高星村</t>
  </si>
  <si>
    <t>水尾河道护岸300米/1.5米（1.5米+1.2米）</t>
  </si>
  <si>
    <t>万湖村</t>
  </si>
  <si>
    <t>万湖村内路灯建设
200盏</t>
  </si>
  <si>
    <t>建设镇</t>
  </si>
  <si>
    <t>建丰村</t>
  </si>
  <si>
    <t>建丰村松柏林挡墙及附属设施建设600立方米</t>
  </si>
  <si>
    <t>建乐村</t>
  </si>
  <si>
    <t>人居环境提升（道路绿化）</t>
  </si>
  <si>
    <t>大同村</t>
  </si>
  <si>
    <t>铜锣坪路灯建设工程150盏</t>
  </si>
  <si>
    <t>香浮村</t>
  </si>
  <si>
    <t>村内太阳能路灯建设5０盏</t>
  </si>
  <si>
    <t>广平镇</t>
  </si>
  <si>
    <t>广平村</t>
  </si>
  <si>
    <t>村内太阳能路灯亮化工程100盏</t>
  </si>
  <si>
    <t>万筹村</t>
  </si>
  <si>
    <t>村内太阳能路灯亮化工程50盏</t>
  </si>
  <si>
    <t>大吉村</t>
  </si>
  <si>
    <t>村内道路硬化工程300米</t>
  </si>
  <si>
    <t>奇韬镇</t>
  </si>
  <si>
    <t>奇韬村</t>
  </si>
  <si>
    <t>菜坑岭道路建设1.1千米（重点）</t>
  </si>
  <si>
    <t>西韬村</t>
  </si>
  <si>
    <t>拱桥头道路建设0.3千米</t>
  </si>
  <si>
    <t>文经村</t>
  </si>
  <si>
    <t>坑尾口道路建设0.3千米</t>
  </si>
  <si>
    <t>文江镇</t>
  </si>
  <si>
    <t>昭文村</t>
  </si>
  <si>
    <t>亮化工程路灯90盏</t>
  </si>
  <si>
    <t>光明村</t>
  </si>
  <si>
    <t>亮化工程路灯60盏</t>
  </si>
  <si>
    <t>花桥村</t>
  </si>
  <si>
    <t>王庄洋自然村村道硬化长0.4千米</t>
  </si>
  <si>
    <t>龙门村</t>
  </si>
  <si>
    <t>公共卫生项目公厕1座</t>
  </si>
  <si>
    <t>大文村</t>
  </si>
  <si>
    <t>亮化工程路灯30盏</t>
  </si>
  <si>
    <t>桥下村</t>
  </si>
  <si>
    <t>桥下河堤两岸护栏工程长1.6千米</t>
  </si>
  <si>
    <t>梅山镇</t>
  </si>
  <si>
    <t>西书村</t>
  </si>
  <si>
    <t>村内公共活动场所建设</t>
  </si>
  <si>
    <t>沈口村</t>
  </si>
  <si>
    <t>公共活动中心建设</t>
  </si>
  <si>
    <t>新楼村</t>
  </si>
  <si>
    <t>梅秀新街路灯及墙面亮化提升工程</t>
  </si>
  <si>
    <t>秀岭村</t>
  </si>
  <si>
    <t>秀岭桥头村容村貌改造提升工程</t>
  </si>
  <si>
    <t>梅山村</t>
  </si>
  <si>
    <t>二堡道路亮化工程</t>
  </si>
  <si>
    <t>郭井村</t>
  </si>
  <si>
    <t>一保自然村人居环境提升工程</t>
  </si>
  <si>
    <t>黎坑村</t>
  </si>
  <si>
    <t>前坪乡</t>
  </si>
  <si>
    <t>山川村</t>
  </si>
  <si>
    <t>山头片区自来水提升改造工程</t>
  </si>
  <si>
    <t>前坪村</t>
  </si>
  <si>
    <t>中洋水沟水毁修复工程</t>
  </si>
  <si>
    <t>福井村</t>
  </si>
  <si>
    <t>湖美乡</t>
  </si>
  <si>
    <t>大尤村</t>
  </si>
  <si>
    <t>人居环境整治工程，建设河滨栈道350米等其他配套设施</t>
  </si>
  <si>
    <t>仁东村</t>
  </si>
  <si>
    <t>村内道路硬化，1500米</t>
  </si>
  <si>
    <t>旺建村</t>
  </si>
  <si>
    <t>旺建村下洋道路扩宽硬化工程，1000米</t>
  </si>
  <si>
    <t>宏才村</t>
  </si>
  <si>
    <t>坑头到坑尾路灯改造工程，路灯135盏</t>
  </si>
  <si>
    <t>长坂村</t>
  </si>
  <si>
    <t>长坂村至高贝垅道路硬化，1000米</t>
  </si>
  <si>
    <t>岬才村</t>
  </si>
  <si>
    <t>岬才村公共活动场所建设项目</t>
  </si>
  <si>
    <t>东风农场</t>
  </si>
  <si>
    <t>泼水管理区</t>
  </si>
  <si>
    <t>三门村山塘改造1座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</si>
</sst>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177" formatCode="0;[Red]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Times New Roman"/>
      <charset val="0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/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30" fillId="15" borderId="13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/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left" vertical="center" wrapText="1"/>
    </xf>
    <xf numFmtId="0" fontId="1" fillId="0" borderId="2" xfId="58" applyFont="1" applyFill="1" applyBorder="1" applyAlignment="1">
      <alignment horizontal="center" vertical="center" wrapText="1"/>
    </xf>
    <xf numFmtId="0" fontId="1" fillId="0" borderId="2" xfId="58" applyFont="1" applyFill="1" applyBorder="1" applyAlignment="1">
      <alignment horizontal="left" vertical="center" wrapText="1"/>
    </xf>
    <xf numFmtId="0" fontId="1" fillId="0" borderId="3" xfId="58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3" xfId="58" applyFont="1" applyFill="1" applyBorder="1" applyAlignment="1">
      <alignment horizontal="left" vertical="center" wrapText="1"/>
    </xf>
    <xf numFmtId="0" fontId="1" fillId="0" borderId="1" xfId="58" applyFont="1" applyBorder="1" applyAlignment="1">
      <alignment horizontal="center" vertical="center" wrapText="1"/>
    </xf>
    <xf numFmtId="0" fontId="1" fillId="0" borderId="4" xfId="52" applyNumberFormat="1" applyFont="1" applyFill="1" applyBorder="1" applyAlignment="1" applyProtection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8" fillId="0" borderId="1" xfId="58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58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 wrapText="1"/>
    </xf>
    <xf numFmtId="0" fontId="8" fillId="2" borderId="1" xfId="58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 wrapText="1"/>
    </xf>
    <xf numFmtId="0" fontId="10" fillId="0" borderId="1" xfId="45" applyNumberFormat="1" applyFont="1" applyFill="1" applyBorder="1" applyAlignment="1" applyProtection="1">
      <alignment horizontal="center" vertical="center" wrapText="1"/>
    </xf>
    <xf numFmtId="0" fontId="8" fillId="0" borderId="1" xfId="45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58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6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1" fontId="1" fillId="0" borderId="1" xfId="56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3" fillId="0" borderId="0" xfId="0" applyFont="1" applyBorder="1">
      <alignment vertical="center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" xfId="10" applyFont="1" applyBorder="1" applyAlignment="1">
      <alignment horizontal="center" vertical="center" wrapText="1"/>
    </xf>
    <xf numFmtId="0" fontId="1" fillId="2" borderId="1" xfId="58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8" fillId="0" borderId="1" xfId="53" applyFont="1" applyBorder="1" applyAlignment="1">
      <alignment horizontal="left" vertical="center" wrapText="1"/>
    </xf>
    <xf numFmtId="177" fontId="1" fillId="0" borderId="1" xfId="53" applyNumberFormat="1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2" fontId="4" fillId="0" borderId="0" xfId="0" applyNumberFormat="1" applyFont="1">
      <alignment vertical="center"/>
    </xf>
    <xf numFmtId="0" fontId="1" fillId="0" borderId="0" xfId="0" applyFont="1" applyBorder="1" applyAlignment="1">
      <alignment vertical="center"/>
    </xf>
    <xf numFmtId="1" fontId="8" fillId="2" borderId="1" xfId="58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2024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6" xfId="51"/>
    <cellStyle name="常规_Sheet1 4 2" xfId="52"/>
    <cellStyle name="?鹎%U龡&amp;H齲_x0001_C铣_x0014__x0007__x0001__x0001_" xfId="53"/>
    <cellStyle name="常规 3" xfId="54"/>
    <cellStyle name="常规 5" xfId="55"/>
    <cellStyle name="常规 4" xfId="56"/>
    <cellStyle name="千位分隔 2" xfId="57"/>
    <cellStyle name="常规_Sheet1" xfId="58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87"/>
  <sheetViews>
    <sheetView showZeros="0" tabSelected="1" workbookViewId="0">
      <pane ySplit="5" topLeftCell="A66" activePane="bottomLeft" state="frozen"/>
      <selection/>
      <selection pane="bottomLeft" activeCell="A1" sqref="$A1:$XFD1048576"/>
    </sheetView>
  </sheetViews>
  <sheetFormatPr defaultColWidth="9" defaultRowHeight="13.5"/>
  <cols>
    <col min="1" max="1" width="7.625" style="8" customWidth="1"/>
    <col min="2" max="2" width="7.875" style="8" customWidth="1"/>
    <col min="3" max="3" width="9" style="8"/>
    <col min="4" max="4" width="8.375" style="8" customWidth="1"/>
    <col min="5" max="5" width="8.75" style="8" customWidth="1"/>
    <col min="6" max="6" width="35.125" style="8" customWidth="1"/>
    <col min="7" max="7" width="9.625" style="8" customWidth="1"/>
    <col min="8" max="8" width="5.75" style="8" customWidth="1"/>
    <col min="9" max="9" width="5.625" style="6" customWidth="1"/>
    <col min="10" max="10" width="5.875" style="8" customWidth="1"/>
    <col min="11" max="11" width="7" style="8" customWidth="1"/>
    <col min="12" max="12" width="6.25" style="8" customWidth="1"/>
    <col min="13" max="13" width="7.125" style="8" customWidth="1"/>
    <col min="14" max="14" width="9.875" style="8" customWidth="1"/>
    <col min="15" max="15" width="8.375" style="8" customWidth="1"/>
    <col min="16" max="16" width="5.375" style="8" customWidth="1"/>
    <col min="17" max="17" width="10.375" style="8" customWidth="1"/>
    <col min="18" max="18" width="6.75" style="8" customWidth="1"/>
    <col min="19" max="19" width="6.625" style="8" customWidth="1"/>
    <col min="20" max="20" width="7" style="8" customWidth="1"/>
    <col min="21" max="21" width="6.5" style="8" customWidth="1"/>
    <col min="22" max="22" width="6.75" style="8" customWidth="1"/>
    <col min="23" max="54" width="9" style="9"/>
    <col min="55" max="16384" width="9" style="8"/>
  </cols>
  <sheetData>
    <row r="1" ht="32.25" customHeight="1" spans="1:2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ht="21.75" customHeight="1" spans="1:19">
      <c r="A2" s="11" t="s">
        <v>1</v>
      </c>
      <c r="S2" s="11" t="s">
        <v>2</v>
      </c>
    </row>
    <row r="3" s="1" customFormat="1" ht="24" customHeight="1" spans="1:54">
      <c r="A3" s="12" t="s">
        <v>3</v>
      </c>
      <c r="B3" s="13" t="s">
        <v>4</v>
      </c>
      <c r="C3" s="13"/>
      <c r="D3" s="13" t="s">
        <v>5</v>
      </c>
      <c r="E3" s="13"/>
      <c r="F3" s="13" t="s">
        <v>6</v>
      </c>
      <c r="G3" s="13" t="s">
        <v>7</v>
      </c>
      <c r="H3" s="12" t="s">
        <v>8</v>
      </c>
      <c r="I3" s="12"/>
      <c r="J3" s="12"/>
      <c r="K3" s="12"/>
      <c r="L3" s="12"/>
      <c r="M3" s="12"/>
      <c r="N3" s="12" t="s">
        <v>9</v>
      </c>
      <c r="O3" s="12"/>
      <c r="P3" s="12"/>
      <c r="Q3" s="12"/>
      <c r="R3" s="13" t="s">
        <v>10</v>
      </c>
      <c r="S3" s="13" t="s">
        <v>11</v>
      </c>
      <c r="T3" s="13" t="s">
        <v>12</v>
      </c>
      <c r="U3" s="13" t="s">
        <v>13</v>
      </c>
      <c r="V3" s="13" t="s">
        <v>14</v>
      </c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</row>
    <row r="4" s="1" customFormat="1" ht="24" customHeight="1" spans="1:54">
      <c r="A4" s="12"/>
      <c r="B4" s="12" t="s">
        <v>15</v>
      </c>
      <c r="C4" s="12" t="s">
        <v>16</v>
      </c>
      <c r="D4" s="12" t="s">
        <v>17</v>
      </c>
      <c r="E4" s="13" t="s">
        <v>18</v>
      </c>
      <c r="F4" s="13"/>
      <c r="G4" s="13"/>
      <c r="H4" s="13" t="s">
        <v>19</v>
      </c>
      <c r="I4" s="13" t="s">
        <v>20</v>
      </c>
      <c r="J4" s="13"/>
      <c r="K4" s="13" t="s">
        <v>21</v>
      </c>
      <c r="L4" s="13"/>
      <c r="M4" s="13"/>
      <c r="N4" s="13" t="s">
        <v>22</v>
      </c>
      <c r="O4" s="13" t="s">
        <v>23</v>
      </c>
      <c r="P4" s="13" t="s">
        <v>24</v>
      </c>
      <c r="Q4" s="13" t="s">
        <v>25</v>
      </c>
      <c r="R4" s="13"/>
      <c r="S4" s="13"/>
      <c r="T4" s="13"/>
      <c r="U4" s="13"/>
      <c r="V4" s="13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</row>
    <row r="5" s="1" customFormat="1" ht="24" customHeight="1" spans="1:54">
      <c r="A5" s="12"/>
      <c r="B5" s="12"/>
      <c r="C5" s="12"/>
      <c r="D5" s="12"/>
      <c r="E5" s="13"/>
      <c r="F5" s="13"/>
      <c r="G5" s="13"/>
      <c r="H5" s="13"/>
      <c r="I5" s="13" t="s">
        <v>26</v>
      </c>
      <c r="J5" s="13" t="s">
        <v>27</v>
      </c>
      <c r="K5" s="13" t="s">
        <v>26</v>
      </c>
      <c r="L5" s="13" t="s">
        <v>28</v>
      </c>
      <c r="M5" s="13" t="s">
        <v>29</v>
      </c>
      <c r="N5" s="13"/>
      <c r="O5" s="13"/>
      <c r="P5" s="13"/>
      <c r="Q5" s="13"/>
      <c r="R5" s="13"/>
      <c r="S5" s="13"/>
      <c r="T5" s="13"/>
      <c r="U5" s="13"/>
      <c r="V5" s="13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</row>
    <row r="6" s="2" customFormat="1" ht="24" customHeight="1" spans="1:54">
      <c r="A6" s="14" t="s">
        <v>30</v>
      </c>
      <c r="B6" s="14"/>
      <c r="C6" s="14"/>
      <c r="D6" s="14">
        <f>SUM(D7:D86)</f>
        <v>117069</v>
      </c>
      <c r="E6" s="15">
        <f t="shared" ref="E6:V6" si="0">SUM(E7:E86)</f>
        <v>63664.6</v>
      </c>
      <c r="F6" s="14">
        <v>78</v>
      </c>
      <c r="G6" s="14">
        <f ca="1">SUM(G7:G86)</f>
        <v>1856.3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4">
        <f t="shared" si="0"/>
        <v>756</v>
      </c>
      <c r="O6" s="14">
        <f t="shared" si="0"/>
        <v>0</v>
      </c>
      <c r="P6" s="14">
        <f t="shared" si="0"/>
        <v>0</v>
      </c>
      <c r="Q6" s="14">
        <f t="shared" si="0"/>
        <v>756</v>
      </c>
      <c r="R6" s="14">
        <f t="shared" si="0"/>
        <v>356</v>
      </c>
      <c r="S6" s="14">
        <f t="shared" si="0"/>
        <v>170</v>
      </c>
      <c r="T6" s="14">
        <f t="shared" si="0"/>
        <v>30</v>
      </c>
      <c r="U6" s="14">
        <f ca="1" t="shared" si="0"/>
        <v>544.3</v>
      </c>
      <c r="V6" s="14">
        <v>1</v>
      </c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</row>
    <row r="7" s="1" customFormat="1" ht="26" customHeight="1" spans="1:54">
      <c r="A7" s="12">
        <v>1</v>
      </c>
      <c r="B7" s="12" t="s">
        <v>31</v>
      </c>
      <c r="C7" s="16" t="s">
        <v>32</v>
      </c>
      <c r="D7" s="16">
        <v>1245</v>
      </c>
      <c r="E7" s="16">
        <v>700</v>
      </c>
      <c r="F7" s="17" t="s">
        <v>33</v>
      </c>
      <c r="G7" s="16">
        <v>25</v>
      </c>
      <c r="H7" s="16"/>
      <c r="I7" s="16"/>
      <c r="J7" s="16"/>
      <c r="K7" s="16"/>
      <c r="L7" s="16"/>
      <c r="M7" s="16"/>
      <c r="N7" s="16">
        <v>12</v>
      </c>
      <c r="O7" s="16"/>
      <c r="P7" s="16"/>
      <c r="Q7" s="16">
        <v>12</v>
      </c>
      <c r="R7" s="16">
        <v>10</v>
      </c>
      <c r="S7" s="16">
        <v>3</v>
      </c>
      <c r="T7" s="16"/>
      <c r="U7" s="30"/>
      <c r="V7" s="36">
        <v>1</v>
      </c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</row>
    <row r="8" s="1" customFormat="1" ht="26" customHeight="1" spans="1:54">
      <c r="A8" s="12">
        <v>2</v>
      </c>
      <c r="B8" s="12"/>
      <c r="C8" s="16" t="s">
        <v>34</v>
      </c>
      <c r="D8" s="16">
        <v>1336</v>
      </c>
      <c r="E8" s="16">
        <v>316</v>
      </c>
      <c r="F8" s="17" t="s">
        <v>35</v>
      </c>
      <c r="G8" s="16">
        <v>23</v>
      </c>
      <c r="H8" s="16"/>
      <c r="I8" s="16"/>
      <c r="J8" s="16"/>
      <c r="K8" s="16"/>
      <c r="L8" s="16"/>
      <c r="M8" s="16"/>
      <c r="N8" s="16">
        <v>10</v>
      </c>
      <c r="O8" s="16"/>
      <c r="P8" s="16"/>
      <c r="Q8" s="16">
        <v>10</v>
      </c>
      <c r="R8" s="16">
        <v>10</v>
      </c>
      <c r="S8" s="16">
        <v>3</v>
      </c>
      <c r="T8" s="30"/>
      <c r="U8" s="30"/>
      <c r="V8" s="36">
        <v>1</v>
      </c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</row>
    <row r="9" s="1" customFormat="1" ht="26" customHeight="1" spans="1:54">
      <c r="A9" s="12">
        <v>3</v>
      </c>
      <c r="B9" s="12"/>
      <c r="C9" s="16" t="s">
        <v>36</v>
      </c>
      <c r="D9" s="16">
        <v>881</v>
      </c>
      <c r="E9" s="16">
        <v>500</v>
      </c>
      <c r="F9" s="17" t="s">
        <v>37</v>
      </c>
      <c r="G9" s="16">
        <v>30</v>
      </c>
      <c r="H9" s="16"/>
      <c r="I9" s="16"/>
      <c r="J9" s="16"/>
      <c r="K9" s="16"/>
      <c r="L9" s="16"/>
      <c r="M9" s="16"/>
      <c r="N9" s="16">
        <v>18</v>
      </c>
      <c r="O9" s="16"/>
      <c r="P9" s="16"/>
      <c r="Q9" s="16">
        <v>18</v>
      </c>
      <c r="R9" s="16">
        <v>2</v>
      </c>
      <c r="S9" s="16">
        <v>10</v>
      </c>
      <c r="T9" s="30"/>
      <c r="U9" s="30"/>
      <c r="V9" s="36">
        <v>1</v>
      </c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</row>
    <row r="10" s="1" customFormat="1" ht="26" customHeight="1" spans="1:54">
      <c r="A10" s="12">
        <v>4</v>
      </c>
      <c r="B10" s="12"/>
      <c r="C10" s="16" t="s">
        <v>38</v>
      </c>
      <c r="D10" s="16">
        <v>1135</v>
      </c>
      <c r="E10" s="16">
        <v>650</v>
      </c>
      <c r="F10" s="17" t="s">
        <v>39</v>
      </c>
      <c r="G10" s="16">
        <v>30</v>
      </c>
      <c r="H10" s="16"/>
      <c r="I10" s="16"/>
      <c r="J10" s="16"/>
      <c r="K10" s="16"/>
      <c r="L10" s="16"/>
      <c r="M10" s="16"/>
      <c r="N10" s="16">
        <v>10</v>
      </c>
      <c r="O10" s="16"/>
      <c r="P10" s="16"/>
      <c r="Q10" s="16">
        <v>10</v>
      </c>
      <c r="R10" s="16">
        <v>20</v>
      </c>
      <c r="S10" s="16"/>
      <c r="T10" s="30"/>
      <c r="U10" s="30"/>
      <c r="V10" s="36">
        <v>1</v>
      </c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</row>
    <row r="11" s="1" customFormat="1" ht="26" customHeight="1" spans="1:54">
      <c r="A11" s="12">
        <v>5</v>
      </c>
      <c r="B11" s="12"/>
      <c r="C11" s="16" t="s">
        <v>40</v>
      </c>
      <c r="D11" s="16">
        <v>721</v>
      </c>
      <c r="E11" s="16">
        <v>500</v>
      </c>
      <c r="F11" s="17" t="s">
        <v>33</v>
      </c>
      <c r="G11" s="16">
        <v>30</v>
      </c>
      <c r="H11" s="16"/>
      <c r="I11" s="16"/>
      <c r="J11" s="16"/>
      <c r="K11" s="16"/>
      <c r="L11" s="16"/>
      <c r="M11" s="16"/>
      <c r="N11" s="16">
        <v>12</v>
      </c>
      <c r="O11" s="16"/>
      <c r="P11" s="16"/>
      <c r="Q11" s="16">
        <v>12</v>
      </c>
      <c r="R11" s="16">
        <v>18</v>
      </c>
      <c r="S11" s="16"/>
      <c r="T11" s="30"/>
      <c r="U11" s="30"/>
      <c r="V11" s="36">
        <v>1</v>
      </c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</row>
    <row r="12" s="1" customFormat="1" ht="26" customHeight="1" spans="1:54">
      <c r="A12" s="12">
        <v>6</v>
      </c>
      <c r="B12" s="12" t="s">
        <v>41</v>
      </c>
      <c r="C12" s="18" t="s">
        <v>42</v>
      </c>
      <c r="D12" s="18">
        <v>3068</v>
      </c>
      <c r="E12" s="18">
        <v>1156</v>
      </c>
      <c r="F12" s="19" t="s">
        <v>43</v>
      </c>
      <c r="G12" s="18">
        <v>12</v>
      </c>
      <c r="H12" s="18"/>
      <c r="I12" s="18"/>
      <c r="J12" s="18"/>
      <c r="K12" s="18"/>
      <c r="L12" s="18"/>
      <c r="M12" s="18"/>
      <c r="N12" s="18">
        <v>7</v>
      </c>
      <c r="O12" s="18"/>
      <c r="P12" s="18"/>
      <c r="Q12" s="18">
        <v>7</v>
      </c>
      <c r="R12" s="18">
        <v>5</v>
      </c>
      <c r="S12" s="18"/>
      <c r="T12" s="16"/>
      <c r="U12" s="16"/>
      <c r="V12" s="36">
        <v>1</v>
      </c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</row>
    <row r="13" s="1" customFormat="1" ht="31" customHeight="1" spans="1:54">
      <c r="A13" s="12">
        <v>7</v>
      </c>
      <c r="B13" s="12"/>
      <c r="C13" s="16" t="s">
        <v>44</v>
      </c>
      <c r="D13" s="16">
        <v>2012</v>
      </c>
      <c r="E13" s="16">
        <v>1250</v>
      </c>
      <c r="F13" s="17" t="s">
        <v>45</v>
      </c>
      <c r="G13" s="16">
        <v>30</v>
      </c>
      <c r="H13" s="16"/>
      <c r="I13" s="16"/>
      <c r="J13" s="16"/>
      <c r="K13" s="16"/>
      <c r="L13" s="16"/>
      <c r="M13" s="16"/>
      <c r="N13" s="16">
        <v>7</v>
      </c>
      <c r="O13" s="16"/>
      <c r="P13" s="16"/>
      <c r="Q13" s="16">
        <v>7</v>
      </c>
      <c r="R13" s="16">
        <v>13</v>
      </c>
      <c r="S13" s="16"/>
      <c r="T13" s="16"/>
      <c r="U13" s="16">
        <v>10</v>
      </c>
      <c r="V13" s="30">
        <v>1</v>
      </c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</row>
    <row r="14" s="1" customFormat="1" ht="26" customHeight="1" spans="1:54">
      <c r="A14" s="12">
        <v>8</v>
      </c>
      <c r="B14" s="12"/>
      <c r="C14" s="20" t="s">
        <v>46</v>
      </c>
      <c r="D14" s="20">
        <v>712</v>
      </c>
      <c r="E14" s="21">
        <v>376</v>
      </c>
      <c r="F14" s="22" t="s">
        <v>47</v>
      </c>
      <c r="G14" s="20">
        <v>43</v>
      </c>
      <c r="H14" s="20"/>
      <c r="I14" s="20"/>
      <c r="J14" s="20"/>
      <c r="K14" s="20"/>
      <c r="L14" s="20"/>
      <c r="M14" s="20"/>
      <c r="N14" s="20">
        <v>7</v>
      </c>
      <c r="O14" s="20"/>
      <c r="P14" s="20"/>
      <c r="Q14" s="20">
        <v>7</v>
      </c>
      <c r="R14" s="20">
        <v>3</v>
      </c>
      <c r="S14" s="20">
        <v>23</v>
      </c>
      <c r="T14" s="16"/>
      <c r="U14" s="20">
        <v>10</v>
      </c>
      <c r="V14" s="30">
        <v>1</v>
      </c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</row>
    <row r="15" s="1" customFormat="1" ht="26" customHeight="1" spans="1:54">
      <c r="A15" s="12">
        <v>9</v>
      </c>
      <c r="B15" s="12"/>
      <c r="C15" s="16" t="s">
        <v>48</v>
      </c>
      <c r="D15" s="16">
        <v>297</v>
      </c>
      <c r="E15" s="16">
        <v>103</v>
      </c>
      <c r="F15" s="17" t="s">
        <v>49</v>
      </c>
      <c r="G15" s="16">
        <v>58</v>
      </c>
      <c r="H15" s="16"/>
      <c r="I15" s="16"/>
      <c r="J15" s="16"/>
      <c r="K15" s="16"/>
      <c r="L15" s="16"/>
      <c r="M15" s="16"/>
      <c r="N15" s="16">
        <v>7</v>
      </c>
      <c r="O15" s="16"/>
      <c r="P15" s="16"/>
      <c r="Q15" s="16">
        <v>7</v>
      </c>
      <c r="R15" s="16">
        <v>13</v>
      </c>
      <c r="S15" s="16">
        <v>28</v>
      </c>
      <c r="T15" s="16"/>
      <c r="U15" s="16">
        <v>10</v>
      </c>
      <c r="V15" s="30">
        <v>1</v>
      </c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</row>
    <row r="16" s="1" customFormat="1" ht="31" customHeight="1" spans="1:54">
      <c r="A16" s="12">
        <v>10</v>
      </c>
      <c r="B16" s="23" t="s">
        <v>50</v>
      </c>
      <c r="C16" s="24" t="s">
        <v>51</v>
      </c>
      <c r="D16" s="25">
        <v>1796</v>
      </c>
      <c r="E16" s="25">
        <v>986</v>
      </c>
      <c r="F16" s="17" t="s">
        <v>52</v>
      </c>
      <c r="G16" s="26">
        <v>135</v>
      </c>
      <c r="H16" s="26"/>
      <c r="I16" s="26"/>
      <c r="J16" s="26"/>
      <c r="K16" s="26"/>
      <c r="L16" s="26"/>
      <c r="M16" s="26"/>
      <c r="N16" s="48">
        <v>13</v>
      </c>
      <c r="O16" s="26"/>
      <c r="P16" s="49"/>
      <c r="Q16" s="48">
        <v>13</v>
      </c>
      <c r="R16" s="49">
        <v>122</v>
      </c>
      <c r="S16" s="52"/>
      <c r="T16" s="52"/>
      <c r="U16" s="53"/>
      <c r="V16" s="26">
        <v>1</v>
      </c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</row>
    <row r="17" s="1" customFormat="1" ht="26" customHeight="1" spans="1:54">
      <c r="A17" s="12">
        <v>11</v>
      </c>
      <c r="B17" s="23"/>
      <c r="C17" s="24" t="s">
        <v>53</v>
      </c>
      <c r="D17" s="25">
        <v>1054</v>
      </c>
      <c r="E17" s="25">
        <v>580</v>
      </c>
      <c r="F17" s="17" t="s">
        <v>54</v>
      </c>
      <c r="G17" s="26">
        <v>12</v>
      </c>
      <c r="H17" s="26"/>
      <c r="I17" s="26"/>
      <c r="J17" s="26"/>
      <c r="K17" s="26"/>
      <c r="L17" s="26"/>
      <c r="M17" s="26"/>
      <c r="N17" s="26">
        <v>10</v>
      </c>
      <c r="O17" s="26"/>
      <c r="P17" s="49"/>
      <c r="Q17" s="26">
        <v>10</v>
      </c>
      <c r="R17" s="26">
        <v>2</v>
      </c>
      <c r="S17" s="26"/>
      <c r="T17" s="26"/>
      <c r="U17" s="53"/>
      <c r="V17" s="26">
        <v>1</v>
      </c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</row>
    <row r="18" s="1" customFormat="1" ht="26" customHeight="1" spans="1:54">
      <c r="A18" s="12">
        <v>12</v>
      </c>
      <c r="B18" s="23"/>
      <c r="C18" s="24" t="s">
        <v>55</v>
      </c>
      <c r="D18" s="25">
        <v>2761</v>
      </c>
      <c r="E18" s="25">
        <v>1518</v>
      </c>
      <c r="F18" s="17" t="s">
        <v>56</v>
      </c>
      <c r="G18" s="26">
        <v>15</v>
      </c>
      <c r="H18" s="26"/>
      <c r="I18" s="26"/>
      <c r="J18" s="26"/>
      <c r="K18" s="26"/>
      <c r="L18" s="26"/>
      <c r="M18" s="26"/>
      <c r="N18" s="26">
        <v>10</v>
      </c>
      <c r="O18" s="26"/>
      <c r="P18" s="49"/>
      <c r="Q18" s="26">
        <v>10</v>
      </c>
      <c r="R18" s="26">
        <v>5</v>
      </c>
      <c r="S18" s="26"/>
      <c r="T18" s="26"/>
      <c r="U18" s="53"/>
      <c r="V18" s="26">
        <v>1</v>
      </c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</row>
    <row r="19" s="1" customFormat="1" ht="26" customHeight="1" spans="1:54">
      <c r="A19" s="12">
        <v>13</v>
      </c>
      <c r="B19" s="23"/>
      <c r="C19" s="24" t="s">
        <v>57</v>
      </c>
      <c r="D19" s="25">
        <v>1920</v>
      </c>
      <c r="E19" s="25">
        <v>1056</v>
      </c>
      <c r="F19" s="17" t="s">
        <v>58</v>
      </c>
      <c r="G19" s="26">
        <v>36</v>
      </c>
      <c r="H19" s="26"/>
      <c r="I19" s="26"/>
      <c r="J19" s="26"/>
      <c r="K19" s="26"/>
      <c r="L19" s="26"/>
      <c r="M19" s="26"/>
      <c r="N19" s="26">
        <v>10</v>
      </c>
      <c r="O19" s="26"/>
      <c r="P19" s="49"/>
      <c r="Q19" s="26">
        <v>10</v>
      </c>
      <c r="R19" s="26">
        <v>6</v>
      </c>
      <c r="S19" s="26"/>
      <c r="T19" s="26">
        <v>20</v>
      </c>
      <c r="U19" s="53"/>
      <c r="V19" s="26">
        <v>1</v>
      </c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</row>
    <row r="20" s="1" customFormat="1" ht="26" customHeight="1" spans="1:54">
      <c r="A20" s="12">
        <v>14</v>
      </c>
      <c r="B20" s="16" t="s">
        <v>59</v>
      </c>
      <c r="C20" s="16" t="s">
        <v>60</v>
      </c>
      <c r="D20" s="16">
        <v>1980</v>
      </c>
      <c r="E20" s="16">
        <v>1265</v>
      </c>
      <c r="F20" s="27" t="s">
        <v>61</v>
      </c>
      <c r="G20" s="16">
        <v>45</v>
      </c>
      <c r="H20" s="16"/>
      <c r="I20" s="16"/>
      <c r="J20" s="16"/>
      <c r="K20" s="16"/>
      <c r="L20" s="16"/>
      <c r="M20" s="16"/>
      <c r="N20" s="16">
        <v>18</v>
      </c>
      <c r="O20" s="16"/>
      <c r="P20" s="16"/>
      <c r="Q20" s="16">
        <v>18</v>
      </c>
      <c r="R20" s="16"/>
      <c r="S20" s="16"/>
      <c r="T20" s="16"/>
      <c r="U20" s="16">
        <f ca="1" t="shared" ref="U20:U23" si="1">G20-N20</f>
        <v>27</v>
      </c>
      <c r="V20" s="36">
        <v>1</v>
      </c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</row>
    <row r="21" s="1" customFormat="1" ht="26" customHeight="1" spans="1:54">
      <c r="A21" s="12">
        <v>15</v>
      </c>
      <c r="B21" s="16"/>
      <c r="C21" s="16" t="s">
        <v>62</v>
      </c>
      <c r="D21" s="16">
        <v>700</v>
      </c>
      <c r="E21" s="16">
        <v>250</v>
      </c>
      <c r="F21" s="27" t="s">
        <v>33</v>
      </c>
      <c r="G21" s="16">
        <v>30</v>
      </c>
      <c r="H21" s="28"/>
      <c r="I21" s="28"/>
      <c r="J21" s="28"/>
      <c r="K21" s="28"/>
      <c r="L21" s="28"/>
      <c r="M21" s="28"/>
      <c r="N21" s="16">
        <v>6</v>
      </c>
      <c r="O21" s="28"/>
      <c r="P21" s="28"/>
      <c r="Q21" s="16">
        <v>6</v>
      </c>
      <c r="R21" s="28"/>
      <c r="S21" s="28"/>
      <c r="T21" s="28"/>
      <c r="U21" s="16">
        <f ca="1" t="shared" si="1"/>
        <v>24</v>
      </c>
      <c r="V21" s="36">
        <v>1</v>
      </c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</row>
    <row r="22" s="1" customFormat="1" ht="26" customHeight="1" spans="1:54">
      <c r="A22" s="12">
        <v>16</v>
      </c>
      <c r="B22" s="16"/>
      <c r="C22" s="16" t="s">
        <v>63</v>
      </c>
      <c r="D22" s="16">
        <v>1150</v>
      </c>
      <c r="E22" s="16">
        <v>705</v>
      </c>
      <c r="F22" s="27" t="s">
        <v>64</v>
      </c>
      <c r="G22" s="16">
        <v>20</v>
      </c>
      <c r="H22" s="28"/>
      <c r="I22" s="28"/>
      <c r="J22" s="28"/>
      <c r="K22" s="28"/>
      <c r="L22" s="28"/>
      <c r="M22" s="28"/>
      <c r="N22" s="16">
        <v>6</v>
      </c>
      <c r="O22" s="28"/>
      <c r="P22" s="28"/>
      <c r="Q22" s="16">
        <v>6</v>
      </c>
      <c r="R22" s="28"/>
      <c r="S22" s="28"/>
      <c r="T22" s="28"/>
      <c r="U22" s="16">
        <f ca="1" t="shared" si="1"/>
        <v>14</v>
      </c>
      <c r="V22" s="36">
        <v>1</v>
      </c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</row>
    <row r="23" s="1" customFormat="1" ht="26" customHeight="1" spans="1:54">
      <c r="A23" s="12">
        <v>17</v>
      </c>
      <c r="B23" s="16"/>
      <c r="C23" s="16" t="s">
        <v>65</v>
      </c>
      <c r="D23" s="16">
        <v>1202</v>
      </c>
      <c r="E23" s="16">
        <v>350</v>
      </c>
      <c r="F23" s="27" t="s">
        <v>66</v>
      </c>
      <c r="G23" s="16">
        <v>40</v>
      </c>
      <c r="H23" s="28"/>
      <c r="I23" s="28"/>
      <c r="J23" s="28"/>
      <c r="K23" s="28"/>
      <c r="L23" s="28"/>
      <c r="M23" s="28"/>
      <c r="N23" s="16">
        <v>6</v>
      </c>
      <c r="O23" s="28"/>
      <c r="P23" s="28"/>
      <c r="Q23" s="16">
        <v>6</v>
      </c>
      <c r="R23" s="28"/>
      <c r="S23" s="28"/>
      <c r="T23" s="28"/>
      <c r="U23" s="16">
        <f ca="1" t="shared" si="1"/>
        <v>34</v>
      </c>
      <c r="V23" s="36">
        <v>1</v>
      </c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</row>
    <row r="24" s="1" customFormat="1" ht="26" customHeight="1" spans="1:54">
      <c r="A24" s="12">
        <v>18</v>
      </c>
      <c r="B24" s="29" t="s">
        <v>67</v>
      </c>
      <c r="C24" s="16" t="s">
        <v>68</v>
      </c>
      <c r="D24" s="16">
        <v>900</v>
      </c>
      <c r="E24" s="16">
        <v>452</v>
      </c>
      <c r="F24" s="27" t="s">
        <v>69</v>
      </c>
      <c r="G24" s="16">
        <f ca="1" t="shared" ref="G8:G39" si="2">N24+R24+S24+T24+U24</f>
        <v>14</v>
      </c>
      <c r="H24" s="16"/>
      <c r="I24" s="16"/>
      <c r="J24" s="16"/>
      <c r="K24" s="16"/>
      <c r="L24" s="16"/>
      <c r="M24" s="16"/>
      <c r="N24" s="16">
        <v>7</v>
      </c>
      <c r="O24" s="16"/>
      <c r="P24" s="16"/>
      <c r="Q24" s="16">
        <v>7</v>
      </c>
      <c r="R24" s="16"/>
      <c r="S24" s="16"/>
      <c r="T24" s="16"/>
      <c r="U24" s="16">
        <v>7</v>
      </c>
      <c r="V24" s="30">
        <v>1</v>
      </c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</row>
    <row r="25" s="1" customFormat="1" ht="26" customHeight="1" spans="1:54">
      <c r="A25" s="12">
        <v>19</v>
      </c>
      <c r="B25" s="29"/>
      <c r="C25" s="30" t="s">
        <v>70</v>
      </c>
      <c r="D25" s="30">
        <v>651</v>
      </c>
      <c r="E25" s="30">
        <v>545</v>
      </c>
      <c r="F25" s="31" t="s">
        <v>71</v>
      </c>
      <c r="G25" s="16">
        <f ca="1" t="shared" si="2"/>
        <v>8</v>
      </c>
      <c r="H25" s="30"/>
      <c r="I25" s="30"/>
      <c r="J25" s="30"/>
      <c r="K25" s="30"/>
      <c r="L25" s="30"/>
      <c r="M25" s="30"/>
      <c r="N25" s="30">
        <v>7</v>
      </c>
      <c r="O25" s="30"/>
      <c r="P25" s="30"/>
      <c r="Q25" s="30">
        <v>7</v>
      </c>
      <c r="R25" s="30"/>
      <c r="S25" s="30"/>
      <c r="T25" s="30"/>
      <c r="U25" s="30">
        <v>1</v>
      </c>
      <c r="V25" s="30">
        <v>1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</row>
    <row r="26" s="1" customFormat="1" ht="26" customHeight="1" spans="1:54">
      <c r="A26" s="12">
        <v>20</v>
      </c>
      <c r="B26" s="29"/>
      <c r="C26" s="30" t="s">
        <v>72</v>
      </c>
      <c r="D26" s="30">
        <v>2985</v>
      </c>
      <c r="E26" s="30">
        <v>1150</v>
      </c>
      <c r="F26" s="31" t="s">
        <v>73</v>
      </c>
      <c r="G26" s="16">
        <f ca="1" t="shared" si="2"/>
        <v>10</v>
      </c>
      <c r="H26" s="30"/>
      <c r="I26" s="30"/>
      <c r="J26" s="30"/>
      <c r="K26" s="30"/>
      <c r="L26" s="30"/>
      <c r="M26" s="30"/>
      <c r="N26" s="30">
        <v>7</v>
      </c>
      <c r="O26" s="30"/>
      <c r="P26" s="30"/>
      <c r="Q26" s="30">
        <v>7</v>
      </c>
      <c r="R26" s="30"/>
      <c r="S26" s="30"/>
      <c r="T26" s="30"/>
      <c r="U26" s="30">
        <v>3</v>
      </c>
      <c r="V26" s="30">
        <v>1</v>
      </c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</row>
    <row r="27" s="1" customFormat="1" ht="26" customHeight="1" spans="1:54">
      <c r="A27" s="12">
        <v>21</v>
      </c>
      <c r="B27" s="29"/>
      <c r="C27" s="30" t="s">
        <v>74</v>
      </c>
      <c r="D27" s="30">
        <v>1163</v>
      </c>
      <c r="E27" s="30">
        <v>550</v>
      </c>
      <c r="F27" s="31" t="s">
        <v>75</v>
      </c>
      <c r="G27" s="16">
        <f ca="1" t="shared" si="2"/>
        <v>16</v>
      </c>
      <c r="H27" s="30"/>
      <c r="I27" s="30"/>
      <c r="J27" s="30"/>
      <c r="K27" s="30"/>
      <c r="L27" s="30"/>
      <c r="M27" s="30"/>
      <c r="N27" s="30">
        <v>15</v>
      </c>
      <c r="O27" s="30"/>
      <c r="P27" s="30"/>
      <c r="Q27" s="30">
        <v>15</v>
      </c>
      <c r="R27" s="30"/>
      <c r="S27" s="30"/>
      <c r="T27" s="30"/>
      <c r="U27" s="30">
        <v>1</v>
      </c>
      <c r="V27" s="30">
        <v>1</v>
      </c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</row>
    <row r="28" s="1" customFormat="1" ht="26" customHeight="1" spans="1:54">
      <c r="A28" s="12">
        <v>22</v>
      </c>
      <c r="B28" s="32" t="s">
        <v>76</v>
      </c>
      <c r="C28" s="33" t="s">
        <v>77</v>
      </c>
      <c r="D28" s="16">
        <v>865</v>
      </c>
      <c r="E28" s="16">
        <v>300</v>
      </c>
      <c r="F28" s="27" t="s">
        <v>78</v>
      </c>
      <c r="G28" s="16">
        <f ca="1" t="shared" si="2"/>
        <v>15</v>
      </c>
      <c r="H28" s="16"/>
      <c r="I28" s="16"/>
      <c r="J28" s="16"/>
      <c r="K28" s="16"/>
      <c r="L28" s="16"/>
      <c r="M28" s="16"/>
      <c r="N28" s="16">
        <v>12</v>
      </c>
      <c r="O28" s="16"/>
      <c r="P28" s="16"/>
      <c r="Q28" s="16">
        <v>12</v>
      </c>
      <c r="R28" s="16">
        <v>3</v>
      </c>
      <c r="S28" s="16"/>
      <c r="T28" s="16"/>
      <c r="U28" s="16"/>
      <c r="V28" s="54">
        <v>1</v>
      </c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</row>
    <row r="29" s="3" customFormat="1" ht="26" customHeight="1" spans="1:54">
      <c r="A29" s="12">
        <v>23</v>
      </c>
      <c r="B29" s="32"/>
      <c r="C29" s="34" t="s">
        <v>79</v>
      </c>
      <c r="D29" s="30">
        <v>435</v>
      </c>
      <c r="E29" s="30">
        <v>352</v>
      </c>
      <c r="F29" s="27" t="s">
        <v>78</v>
      </c>
      <c r="G29" s="16">
        <f ca="1" t="shared" si="2"/>
        <v>15</v>
      </c>
      <c r="H29" s="28"/>
      <c r="I29" s="28"/>
      <c r="J29" s="28"/>
      <c r="K29" s="28"/>
      <c r="L29" s="28"/>
      <c r="M29" s="28"/>
      <c r="N29" s="30">
        <v>12</v>
      </c>
      <c r="O29" s="28"/>
      <c r="P29" s="28"/>
      <c r="Q29" s="30">
        <v>12</v>
      </c>
      <c r="R29" s="30"/>
      <c r="S29" s="30">
        <v>3</v>
      </c>
      <c r="T29" s="28"/>
      <c r="U29" s="28"/>
      <c r="V29" s="54">
        <v>1</v>
      </c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</row>
    <row r="30" s="3" customFormat="1" ht="26" customHeight="1" spans="1:54">
      <c r="A30" s="12">
        <v>24</v>
      </c>
      <c r="B30" s="32"/>
      <c r="C30" s="33" t="s">
        <v>80</v>
      </c>
      <c r="D30" s="30">
        <v>455</v>
      </c>
      <c r="E30" s="30">
        <v>281</v>
      </c>
      <c r="F30" s="27" t="s">
        <v>81</v>
      </c>
      <c r="G30" s="16">
        <f ca="1" t="shared" si="2"/>
        <v>15</v>
      </c>
      <c r="H30" s="28"/>
      <c r="I30" s="28"/>
      <c r="J30" s="28"/>
      <c r="K30" s="28"/>
      <c r="L30" s="28"/>
      <c r="M30" s="28"/>
      <c r="N30" s="30">
        <v>12</v>
      </c>
      <c r="O30" s="28"/>
      <c r="P30" s="28"/>
      <c r="Q30" s="30">
        <v>12</v>
      </c>
      <c r="R30" s="30">
        <v>3</v>
      </c>
      <c r="S30" s="30"/>
      <c r="T30" s="28"/>
      <c r="U30" s="28"/>
      <c r="V30" s="54">
        <v>1</v>
      </c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</row>
    <row r="31" s="4" customFormat="1" ht="26" customHeight="1" spans="1:54">
      <c r="A31" s="12">
        <v>25</v>
      </c>
      <c r="B31" s="16" t="s">
        <v>82</v>
      </c>
      <c r="C31" s="30" t="s">
        <v>83</v>
      </c>
      <c r="D31" s="35">
        <v>985</v>
      </c>
      <c r="E31" s="35">
        <v>600</v>
      </c>
      <c r="F31" s="27" t="s">
        <v>84</v>
      </c>
      <c r="G31" s="16">
        <f ca="1" t="shared" si="2"/>
        <v>20</v>
      </c>
      <c r="H31" s="16"/>
      <c r="I31" s="16"/>
      <c r="J31" s="16"/>
      <c r="K31" s="16"/>
      <c r="L31" s="16"/>
      <c r="M31" s="16"/>
      <c r="N31" s="16">
        <v>7</v>
      </c>
      <c r="O31" s="16"/>
      <c r="P31" s="16"/>
      <c r="Q31" s="16">
        <v>7</v>
      </c>
      <c r="R31" s="16">
        <v>13</v>
      </c>
      <c r="S31" s="16"/>
      <c r="T31" s="16"/>
      <c r="U31" s="16"/>
      <c r="V31" s="36">
        <v>1</v>
      </c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</row>
    <row r="32" s="4" customFormat="1" ht="26" customHeight="1" spans="1:54">
      <c r="A32" s="12">
        <v>26</v>
      </c>
      <c r="B32" s="16"/>
      <c r="C32" s="30" t="s">
        <v>85</v>
      </c>
      <c r="D32" s="35">
        <v>575</v>
      </c>
      <c r="E32" s="35">
        <v>316</v>
      </c>
      <c r="F32" s="31" t="s">
        <v>86</v>
      </c>
      <c r="G32" s="16">
        <f ca="1" t="shared" si="2"/>
        <v>10</v>
      </c>
      <c r="H32" s="28"/>
      <c r="I32" s="28"/>
      <c r="J32" s="28"/>
      <c r="K32" s="28"/>
      <c r="L32" s="28"/>
      <c r="M32" s="28"/>
      <c r="N32" s="16">
        <v>7</v>
      </c>
      <c r="O32" s="28"/>
      <c r="P32" s="28"/>
      <c r="Q32" s="16">
        <v>7</v>
      </c>
      <c r="R32" s="30">
        <v>3</v>
      </c>
      <c r="S32" s="16"/>
      <c r="T32" s="30"/>
      <c r="U32" s="30"/>
      <c r="V32" s="36">
        <v>1</v>
      </c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</row>
    <row r="33" s="4" customFormat="1" ht="26" customHeight="1" spans="1:54">
      <c r="A33" s="12">
        <v>27</v>
      </c>
      <c r="B33" s="16"/>
      <c r="C33" s="30" t="s">
        <v>87</v>
      </c>
      <c r="D33" s="35">
        <v>494</v>
      </c>
      <c r="E33" s="35">
        <v>285</v>
      </c>
      <c r="F33" s="31" t="s">
        <v>88</v>
      </c>
      <c r="G33" s="16">
        <f ca="1" t="shared" si="2"/>
        <v>9</v>
      </c>
      <c r="H33" s="28"/>
      <c r="I33" s="28"/>
      <c r="J33" s="28"/>
      <c r="K33" s="28"/>
      <c r="L33" s="28"/>
      <c r="M33" s="28"/>
      <c r="N33" s="16">
        <v>7</v>
      </c>
      <c r="O33" s="28"/>
      <c r="P33" s="28"/>
      <c r="Q33" s="16">
        <v>7</v>
      </c>
      <c r="R33" s="30">
        <v>2</v>
      </c>
      <c r="S33" s="16"/>
      <c r="T33" s="30"/>
      <c r="U33" s="30"/>
      <c r="V33" s="36">
        <v>1</v>
      </c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</row>
    <row r="34" s="4" customFormat="1" ht="26" customHeight="1" spans="1:22">
      <c r="A34" s="12">
        <v>28</v>
      </c>
      <c r="B34" s="16"/>
      <c r="C34" s="30" t="s">
        <v>89</v>
      </c>
      <c r="D34" s="35">
        <v>298</v>
      </c>
      <c r="E34" s="35">
        <v>165</v>
      </c>
      <c r="F34" s="31" t="s">
        <v>90</v>
      </c>
      <c r="G34" s="16">
        <f ca="1" t="shared" si="2"/>
        <v>8</v>
      </c>
      <c r="H34" s="28"/>
      <c r="I34" s="28"/>
      <c r="J34" s="28"/>
      <c r="K34" s="28"/>
      <c r="L34" s="28"/>
      <c r="M34" s="28"/>
      <c r="N34" s="16">
        <v>7</v>
      </c>
      <c r="O34" s="28"/>
      <c r="P34" s="28"/>
      <c r="Q34" s="16">
        <v>7</v>
      </c>
      <c r="R34" s="30">
        <v>1</v>
      </c>
      <c r="S34" s="16"/>
      <c r="T34" s="30"/>
      <c r="U34" s="30"/>
      <c r="V34" s="36">
        <v>1</v>
      </c>
    </row>
    <row r="35" s="1" customFormat="1" ht="26" customHeight="1" spans="1:54">
      <c r="A35" s="12">
        <v>29</v>
      </c>
      <c r="B35" s="16" t="s">
        <v>91</v>
      </c>
      <c r="C35" s="36" t="s">
        <v>92</v>
      </c>
      <c r="D35" s="36">
        <v>2008</v>
      </c>
      <c r="E35" s="36">
        <v>1307</v>
      </c>
      <c r="F35" s="31" t="s">
        <v>93</v>
      </c>
      <c r="G35" s="16">
        <f ca="1" t="shared" si="2"/>
        <v>28</v>
      </c>
      <c r="H35" s="36"/>
      <c r="I35" s="36"/>
      <c r="J35" s="36"/>
      <c r="K35" s="36"/>
      <c r="L35" s="36"/>
      <c r="M35" s="36"/>
      <c r="N35" s="36">
        <v>9</v>
      </c>
      <c r="O35" s="36"/>
      <c r="P35" s="36"/>
      <c r="Q35" s="36">
        <v>9</v>
      </c>
      <c r="R35" s="36"/>
      <c r="S35" s="36"/>
      <c r="T35" s="36"/>
      <c r="U35" s="36">
        <v>19</v>
      </c>
      <c r="V35" s="36">
        <v>1</v>
      </c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</row>
    <row r="36" s="1" customFormat="1" ht="26" customHeight="1" spans="1:54">
      <c r="A36" s="12">
        <v>30</v>
      </c>
      <c r="B36" s="16"/>
      <c r="C36" s="30" t="s">
        <v>94</v>
      </c>
      <c r="D36" s="30">
        <v>2072</v>
      </c>
      <c r="E36" s="30">
        <v>1350</v>
      </c>
      <c r="F36" s="31" t="s">
        <v>95</v>
      </c>
      <c r="G36" s="16">
        <f ca="1" t="shared" si="2"/>
        <v>25</v>
      </c>
      <c r="H36" s="30"/>
      <c r="I36" s="30"/>
      <c r="J36" s="30"/>
      <c r="K36" s="30"/>
      <c r="L36" s="30"/>
      <c r="M36" s="30"/>
      <c r="N36" s="30">
        <v>6</v>
      </c>
      <c r="O36" s="30"/>
      <c r="P36" s="30"/>
      <c r="Q36" s="30">
        <v>6</v>
      </c>
      <c r="R36" s="30"/>
      <c r="S36" s="30"/>
      <c r="T36" s="30"/>
      <c r="U36" s="30">
        <v>19</v>
      </c>
      <c r="V36" s="36">
        <v>1</v>
      </c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</row>
    <row r="37" s="1" customFormat="1" ht="26" customHeight="1" spans="1:54">
      <c r="A37" s="12">
        <v>31</v>
      </c>
      <c r="B37" s="16"/>
      <c r="C37" s="30" t="s">
        <v>96</v>
      </c>
      <c r="D37" s="30">
        <v>1320</v>
      </c>
      <c r="E37" s="30">
        <v>436</v>
      </c>
      <c r="F37" s="31" t="s">
        <v>97</v>
      </c>
      <c r="G37" s="16">
        <f ca="1" t="shared" si="2"/>
        <v>15</v>
      </c>
      <c r="H37" s="30"/>
      <c r="I37" s="30"/>
      <c r="J37" s="30"/>
      <c r="K37" s="30"/>
      <c r="L37" s="30"/>
      <c r="M37" s="30"/>
      <c r="N37" s="30">
        <v>6</v>
      </c>
      <c r="O37" s="30"/>
      <c r="P37" s="30"/>
      <c r="Q37" s="30">
        <v>6</v>
      </c>
      <c r="R37" s="30"/>
      <c r="S37" s="30"/>
      <c r="T37" s="30"/>
      <c r="U37" s="30">
        <v>9</v>
      </c>
      <c r="V37" s="36">
        <v>1</v>
      </c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</row>
    <row r="38" s="1" customFormat="1" ht="26" customHeight="1" spans="1:54">
      <c r="A38" s="12">
        <v>32</v>
      </c>
      <c r="B38" s="37" t="s">
        <v>98</v>
      </c>
      <c r="C38" s="30" t="s">
        <v>99</v>
      </c>
      <c r="D38" s="38">
        <v>2536</v>
      </c>
      <c r="E38" s="38">
        <v>1345</v>
      </c>
      <c r="F38" s="31" t="s">
        <v>100</v>
      </c>
      <c r="G38" s="16">
        <f ca="1" t="shared" si="2"/>
        <v>68</v>
      </c>
      <c r="H38" s="28"/>
      <c r="I38" s="28"/>
      <c r="J38" s="28"/>
      <c r="K38" s="28"/>
      <c r="L38" s="28"/>
      <c r="M38" s="28"/>
      <c r="N38" s="30">
        <v>8</v>
      </c>
      <c r="O38" s="28"/>
      <c r="P38" s="28"/>
      <c r="Q38" s="30">
        <v>8</v>
      </c>
      <c r="R38" s="28"/>
      <c r="S38" s="28"/>
      <c r="T38" s="28"/>
      <c r="U38" s="30">
        <v>60</v>
      </c>
      <c r="V38" s="30">
        <v>1</v>
      </c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</row>
    <row r="39" s="1" customFormat="1" ht="26" customHeight="1" spans="1:54">
      <c r="A39" s="12">
        <v>33</v>
      </c>
      <c r="B39" s="37"/>
      <c r="C39" s="30" t="s">
        <v>101</v>
      </c>
      <c r="D39" s="39">
        <v>762</v>
      </c>
      <c r="E39" s="39">
        <v>312</v>
      </c>
      <c r="F39" s="31" t="s">
        <v>102</v>
      </c>
      <c r="G39" s="16">
        <f ca="1" t="shared" si="2"/>
        <v>28</v>
      </c>
      <c r="H39" s="28"/>
      <c r="I39" s="28"/>
      <c r="J39" s="28"/>
      <c r="K39" s="28"/>
      <c r="L39" s="28"/>
      <c r="M39" s="28"/>
      <c r="N39" s="30">
        <v>7</v>
      </c>
      <c r="O39" s="28"/>
      <c r="P39" s="28"/>
      <c r="Q39" s="30">
        <v>7</v>
      </c>
      <c r="R39" s="28"/>
      <c r="S39" s="28"/>
      <c r="T39" s="28"/>
      <c r="U39" s="30">
        <v>21</v>
      </c>
      <c r="V39" s="30">
        <v>1</v>
      </c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</row>
    <row r="40" s="1" customFormat="1" ht="26" customHeight="1" spans="1:54">
      <c r="A40" s="12">
        <v>34</v>
      </c>
      <c r="B40" s="37"/>
      <c r="C40" s="30" t="s">
        <v>103</v>
      </c>
      <c r="D40" s="39">
        <v>1630</v>
      </c>
      <c r="E40" s="39">
        <v>980</v>
      </c>
      <c r="F40" s="31" t="s">
        <v>104</v>
      </c>
      <c r="G40" s="16">
        <f t="shared" ref="G40:G84" si="3">N40+R40+S40+T40+U40</f>
        <v>28</v>
      </c>
      <c r="H40" s="28"/>
      <c r="I40" s="28"/>
      <c r="J40" s="28"/>
      <c r="K40" s="28"/>
      <c r="L40" s="28"/>
      <c r="M40" s="28"/>
      <c r="N40" s="30">
        <v>7</v>
      </c>
      <c r="O40" s="28"/>
      <c r="P40" s="28"/>
      <c r="Q40" s="30">
        <v>7</v>
      </c>
      <c r="R40" s="28"/>
      <c r="S40" s="28"/>
      <c r="T40" s="28"/>
      <c r="U40" s="30">
        <v>21</v>
      </c>
      <c r="V40" s="30">
        <v>1</v>
      </c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</row>
    <row r="41" s="1" customFormat="1" ht="26" customHeight="1" spans="1:54">
      <c r="A41" s="12">
        <v>35</v>
      </c>
      <c r="B41" s="37"/>
      <c r="C41" s="30" t="s">
        <v>105</v>
      </c>
      <c r="D41" s="39">
        <v>2195</v>
      </c>
      <c r="E41" s="39">
        <v>932</v>
      </c>
      <c r="F41" s="31" t="s">
        <v>106</v>
      </c>
      <c r="G41" s="16">
        <f t="shared" si="3"/>
        <v>15</v>
      </c>
      <c r="H41" s="28"/>
      <c r="I41" s="28"/>
      <c r="J41" s="28"/>
      <c r="K41" s="28"/>
      <c r="L41" s="28"/>
      <c r="M41" s="28"/>
      <c r="N41" s="30">
        <v>7</v>
      </c>
      <c r="O41" s="28"/>
      <c r="P41" s="28"/>
      <c r="Q41" s="30">
        <v>7</v>
      </c>
      <c r="R41" s="28"/>
      <c r="S41" s="28"/>
      <c r="T41" s="28"/>
      <c r="U41" s="30">
        <v>8</v>
      </c>
      <c r="V41" s="30">
        <v>1</v>
      </c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</row>
    <row r="42" s="1" customFormat="1" ht="26" customHeight="1" spans="1:54">
      <c r="A42" s="12">
        <v>36</v>
      </c>
      <c r="B42" s="37"/>
      <c r="C42" s="30" t="s">
        <v>107</v>
      </c>
      <c r="D42" s="38">
        <v>1109</v>
      </c>
      <c r="E42" s="38">
        <v>680</v>
      </c>
      <c r="F42" s="31" t="s">
        <v>108</v>
      </c>
      <c r="G42" s="16">
        <f t="shared" si="3"/>
        <v>23</v>
      </c>
      <c r="H42" s="28"/>
      <c r="I42" s="28"/>
      <c r="J42" s="28"/>
      <c r="K42" s="28"/>
      <c r="L42" s="28"/>
      <c r="M42" s="28"/>
      <c r="N42" s="30">
        <v>7</v>
      </c>
      <c r="O42" s="28"/>
      <c r="P42" s="28"/>
      <c r="Q42" s="30">
        <v>7</v>
      </c>
      <c r="R42" s="28"/>
      <c r="S42" s="28"/>
      <c r="T42" s="28"/>
      <c r="U42" s="30">
        <v>16</v>
      </c>
      <c r="V42" s="30">
        <v>1</v>
      </c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</row>
    <row r="43" s="1" customFormat="1" ht="26" customHeight="1" spans="1:54">
      <c r="A43" s="12">
        <v>37</v>
      </c>
      <c r="B43" s="37"/>
      <c r="C43" s="30" t="s">
        <v>109</v>
      </c>
      <c r="D43" s="39">
        <v>2352</v>
      </c>
      <c r="E43" s="39">
        <v>1287</v>
      </c>
      <c r="F43" s="31" t="s">
        <v>110</v>
      </c>
      <c r="G43" s="16">
        <f t="shared" si="3"/>
        <v>24</v>
      </c>
      <c r="H43" s="28"/>
      <c r="I43" s="28"/>
      <c r="J43" s="28"/>
      <c r="K43" s="28"/>
      <c r="L43" s="28"/>
      <c r="M43" s="28"/>
      <c r="N43" s="30">
        <v>7</v>
      </c>
      <c r="O43" s="28"/>
      <c r="P43" s="28"/>
      <c r="Q43" s="30">
        <v>7</v>
      </c>
      <c r="R43" s="28"/>
      <c r="S43" s="28"/>
      <c r="T43" s="28"/>
      <c r="U43" s="30">
        <v>17</v>
      </c>
      <c r="V43" s="30">
        <v>1</v>
      </c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</row>
    <row r="44" s="1" customFormat="1" ht="26" customHeight="1" spans="1:54">
      <c r="A44" s="12">
        <v>38</v>
      </c>
      <c r="B44" s="37"/>
      <c r="C44" s="30" t="s">
        <v>111</v>
      </c>
      <c r="D44" s="38">
        <v>1308</v>
      </c>
      <c r="E44" s="38">
        <v>780</v>
      </c>
      <c r="F44" s="31" t="s">
        <v>112</v>
      </c>
      <c r="G44" s="16">
        <f t="shared" si="3"/>
        <v>25</v>
      </c>
      <c r="H44" s="28"/>
      <c r="I44" s="28"/>
      <c r="J44" s="28"/>
      <c r="K44" s="28"/>
      <c r="L44" s="28"/>
      <c r="M44" s="28"/>
      <c r="N44" s="30">
        <v>10</v>
      </c>
      <c r="O44" s="28"/>
      <c r="P44" s="28"/>
      <c r="Q44" s="30">
        <v>10</v>
      </c>
      <c r="R44" s="28"/>
      <c r="S44" s="28"/>
      <c r="T44" s="28"/>
      <c r="U44" s="30">
        <v>15</v>
      </c>
      <c r="V44" s="36">
        <v>1</v>
      </c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</row>
    <row r="45" s="1" customFormat="1" ht="26" customHeight="1" spans="1:54">
      <c r="A45" s="12">
        <v>39</v>
      </c>
      <c r="B45" s="37" t="s">
        <v>113</v>
      </c>
      <c r="C45" s="16" t="s">
        <v>114</v>
      </c>
      <c r="D45" s="16">
        <v>652</v>
      </c>
      <c r="E45" s="16">
        <v>321</v>
      </c>
      <c r="F45" s="27" t="s">
        <v>115</v>
      </c>
      <c r="G45" s="16">
        <f t="shared" si="3"/>
        <v>15.6</v>
      </c>
      <c r="H45" s="16"/>
      <c r="I45" s="16"/>
      <c r="J45" s="16"/>
      <c r="K45" s="16"/>
      <c r="L45" s="16"/>
      <c r="M45" s="16"/>
      <c r="N45" s="16">
        <v>15</v>
      </c>
      <c r="O45" s="16"/>
      <c r="P45" s="16"/>
      <c r="Q45" s="16">
        <v>15</v>
      </c>
      <c r="R45" s="16"/>
      <c r="S45" s="16"/>
      <c r="T45" s="16"/>
      <c r="U45" s="16">
        <v>0.6</v>
      </c>
      <c r="V45" s="36">
        <v>1</v>
      </c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</row>
    <row r="46" s="5" customFormat="1" ht="26" customHeight="1" spans="1:54">
      <c r="A46" s="12">
        <v>40</v>
      </c>
      <c r="B46" s="40"/>
      <c r="C46" s="16" t="s">
        <v>116</v>
      </c>
      <c r="D46" s="16">
        <v>2587</v>
      </c>
      <c r="E46" s="16">
        <v>1679</v>
      </c>
      <c r="F46" s="27" t="s">
        <v>117</v>
      </c>
      <c r="G46" s="16">
        <f t="shared" si="3"/>
        <v>21</v>
      </c>
      <c r="H46" s="30"/>
      <c r="I46" s="30"/>
      <c r="J46" s="30"/>
      <c r="K46" s="30"/>
      <c r="L46" s="30"/>
      <c r="M46" s="30"/>
      <c r="N46" s="30">
        <v>15</v>
      </c>
      <c r="O46" s="30"/>
      <c r="P46" s="30"/>
      <c r="Q46" s="30">
        <v>15</v>
      </c>
      <c r="R46" s="30"/>
      <c r="S46" s="30"/>
      <c r="T46" s="30"/>
      <c r="U46" s="30">
        <v>6</v>
      </c>
      <c r="V46" s="36">
        <v>1</v>
      </c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</row>
    <row r="47" s="5" customFormat="1" ht="26" customHeight="1" spans="1:54">
      <c r="A47" s="12">
        <v>41</v>
      </c>
      <c r="B47" s="40"/>
      <c r="C47" s="16" t="s">
        <v>118</v>
      </c>
      <c r="D47" s="16">
        <v>1180</v>
      </c>
      <c r="E47" s="16">
        <v>428</v>
      </c>
      <c r="F47" s="27" t="s">
        <v>119</v>
      </c>
      <c r="G47" s="16">
        <f t="shared" si="3"/>
        <v>26</v>
      </c>
      <c r="H47" s="30"/>
      <c r="I47" s="30"/>
      <c r="J47" s="30"/>
      <c r="K47" s="30"/>
      <c r="L47" s="30"/>
      <c r="M47" s="30"/>
      <c r="N47" s="30">
        <v>7</v>
      </c>
      <c r="O47" s="30"/>
      <c r="P47" s="30"/>
      <c r="Q47" s="30">
        <v>7</v>
      </c>
      <c r="R47" s="30">
        <v>19</v>
      </c>
      <c r="S47" s="30"/>
      <c r="T47" s="30"/>
      <c r="U47" s="30"/>
      <c r="V47" s="36">
        <v>1</v>
      </c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</row>
    <row r="48" s="4" customFormat="1" ht="26" customHeight="1" spans="1:54">
      <c r="A48" s="12">
        <v>42</v>
      </c>
      <c r="B48" s="41" t="s">
        <v>120</v>
      </c>
      <c r="C48" s="16" t="s">
        <v>121</v>
      </c>
      <c r="D48" s="16">
        <v>1435</v>
      </c>
      <c r="E48" s="16">
        <v>365</v>
      </c>
      <c r="F48" s="27" t="s">
        <v>122</v>
      </c>
      <c r="G48" s="16">
        <f t="shared" si="3"/>
        <v>16</v>
      </c>
      <c r="H48" s="16"/>
      <c r="I48" s="16"/>
      <c r="J48" s="16"/>
      <c r="K48" s="16"/>
      <c r="L48" s="16"/>
      <c r="M48" s="16"/>
      <c r="N48" s="16">
        <v>12</v>
      </c>
      <c r="O48" s="16"/>
      <c r="P48" s="16"/>
      <c r="Q48" s="16">
        <v>12</v>
      </c>
      <c r="R48" s="16"/>
      <c r="S48" s="16"/>
      <c r="T48" s="16"/>
      <c r="U48" s="16">
        <v>4</v>
      </c>
      <c r="V48" s="38">
        <v>1</v>
      </c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</row>
    <row r="49" s="6" customFormat="1" ht="26" customHeight="1" spans="1:54">
      <c r="A49" s="12">
        <v>43</v>
      </c>
      <c r="B49" s="41"/>
      <c r="C49" s="16" t="s">
        <v>123</v>
      </c>
      <c r="D49" s="16">
        <v>868</v>
      </c>
      <c r="E49" s="16">
        <v>605</v>
      </c>
      <c r="F49" s="27" t="s">
        <v>124</v>
      </c>
      <c r="G49" s="16">
        <f t="shared" si="3"/>
        <v>32</v>
      </c>
      <c r="H49" s="16"/>
      <c r="I49" s="16"/>
      <c r="J49" s="16"/>
      <c r="K49" s="16"/>
      <c r="L49" s="16"/>
      <c r="M49" s="16"/>
      <c r="N49" s="16">
        <v>20</v>
      </c>
      <c r="O49" s="16"/>
      <c r="P49" s="16"/>
      <c r="Q49" s="16">
        <v>20</v>
      </c>
      <c r="R49" s="16"/>
      <c r="S49" s="16"/>
      <c r="T49" s="16"/>
      <c r="U49" s="16">
        <v>12</v>
      </c>
      <c r="V49" s="30">
        <v>1</v>
      </c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</row>
    <row r="50" s="4" customFormat="1" ht="26" customHeight="1" spans="1:54">
      <c r="A50" s="12">
        <v>44</v>
      </c>
      <c r="B50" s="41"/>
      <c r="C50" s="16" t="s">
        <v>125</v>
      </c>
      <c r="D50" s="16">
        <v>765</v>
      </c>
      <c r="E50" s="16">
        <v>422</v>
      </c>
      <c r="F50" s="27" t="s">
        <v>126</v>
      </c>
      <c r="G50" s="16">
        <f t="shared" si="3"/>
        <v>12</v>
      </c>
      <c r="H50" s="16"/>
      <c r="I50" s="16"/>
      <c r="J50" s="16"/>
      <c r="K50" s="16"/>
      <c r="L50" s="16"/>
      <c r="M50" s="16"/>
      <c r="N50" s="16">
        <v>10</v>
      </c>
      <c r="O50" s="16"/>
      <c r="P50" s="16"/>
      <c r="Q50" s="16">
        <v>10</v>
      </c>
      <c r="R50" s="16"/>
      <c r="S50" s="16"/>
      <c r="T50" s="16"/>
      <c r="U50" s="16">
        <v>2</v>
      </c>
      <c r="V50" s="30">
        <v>1</v>
      </c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</row>
    <row r="51" s="4" customFormat="1" ht="26" customHeight="1" spans="1:54">
      <c r="A51" s="12">
        <v>45</v>
      </c>
      <c r="B51" s="41"/>
      <c r="C51" s="16" t="s">
        <v>127</v>
      </c>
      <c r="D51" s="16">
        <v>1800</v>
      </c>
      <c r="E51" s="16">
        <v>1000</v>
      </c>
      <c r="F51" s="27" t="s">
        <v>128</v>
      </c>
      <c r="G51" s="16">
        <f t="shared" si="3"/>
        <v>17</v>
      </c>
      <c r="H51" s="16"/>
      <c r="I51" s="16"/>
      <c r="J51" s="16"/>
      <c r="K51" s="16"/>
      <c r="L51" s="16"/>
      <c r="M51" s="16"/>
      <c r="N51" s="16">
        <v>10</v>
      </c>
      <c r="O51" s="16"/>
      <c r="P51" s="16"/>
      <c r="Q51" s="16">
        <v>10</v>
      </c>
      <c r="R51" s="16"/>
      <c r="S51" s="16"/>
      <c r="T51" s="16"/>
      <c r="U51" s="16">
        <v>7</v>
      </c>
      <c r="V51" s="30">
        <v>1</v>
      </c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</row>
    <row r="52" s="4" customFormat="1" ht="26" customHeight="1" spans="1:54">
      <c r="A52" s="12">
        <v>46</v>
      </c>
      <c r="B52" s="41"/>
      <c r="C52" s="16" t="s">
        <v>129</v>
      </c>
      <c r="D52" s="16">
        <v>407</v>
      </c>
      <c r="E52" s="16">
        <v>236</v>
      </c>
      <c r="F52" s="27" t="s">
        <v>130</v>
      </c>
      <c r="G52" s="16">
        <f t="shared" si="3"/>
        <v>32.5</v>
      </c>
      <c r="H52" s="16"/>
      <c r="I52" s="16"/>
      <c r="J52" s="16"/>
      <c r="K52" s="16"/>
      <c r="L52" s="16"/>
      <c r="M52" s="16"/>
      <c r="N52" s="16">
        <v>10</v>
      </c>
      <c r="O52" s="16"/>
      <c r="P52" s="16"/>
      <c r="Q52" s="16">
        <v>10</v>
      </c>
      <c r="R52" s="16"/>
      <c r="S52" s="16"/>
      <c r="T52" s="16">
        <v>10</v>
      </c>
      <c r="U52" s="16">
        <v>12.5</v>
      </c>
      <c r="V52" s="30">
        <v>1</v>
      </c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</row>
    <row r="53" s="4" customFormat="1" ht="26" customHeight="1" spans="1:54">
      <c r="A53" s="12">
        <v>47</v>
      </c>
      <c r="B53" s="41"/>
      <c r="C53" s="16" t="s">
        <v>131</v>
      </c>
      <c r="D53" s="16">
        <v>3944</v>
      </c>
      <c r="E53" s="16">
        <v>2510</v>
      </c>
      <c r="F53" s="27" t="s">
        <v>132</v>
      </c>
      <c r="G53" s="16">
        <f t="shared" si="3"/>
        <v>40</v>
      </c>
      <c r="H53" s="16"/>
      <c r="I53" s="16"/>
      <c r="J53" s="16"/>
      <c r="K53" s="16"/>
      <c r="L53" s="16"/>
      <c r="M53" s="16"/>
      <c r="N53" s="16">
        <v>15</v>
      </c>
      <c r="O53" s="16"/>
      <c r="P53" s="16"/>
      <c r="Q53" s="16">
        <v>15</v>
      </c>
      <c r="R53" s="16"/>
      <c r="S53" s="16"/>
      <c r="T53" s="16"/>
      <c r="U53" s="16">
        <v>25</v>
      </c>
      <c r="V53" s="30">
        <v>1</v>
      </c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</row>
    <row r="54" s="1" customFormat="1" ht="26" customHeight="1" spans="1:54">
      <c r="A54" s="12">
        <v>48</v>
      </c>
      <c r="B54" s="16" t="s">
        <v>133</v>
      </c>
      <c r="C54" s="42" t="s">
        <v>134</v>
      </c>
      <c r="D54" s="43">
        <v>3389</v>
      </c>
      <c r="E54" s="43">
        <v>1643</v>
      </c>
      <c r="F54" s="27" t="s">
        <v>135</v>
      </c>
      <c r="G54" s="16">
        <f t="shared" si="3"/>
        <v>20</v>
      </c>
      <c r="H54" s="30"/>
      <c r="I54" s="30"/>
      <c r="J54" s="30"/>
      <c r="K54" s="30"/>
      <c r="L54" s="30"/>
      <c r="M54" s="30"/>
      <c r="N54" s="30">
        <v>10</v>
      </c>
      <c r="O54" s="30"/>
      <c r="P54" s="30"/>
      <c r="Q54" s="30">
        <v>10</v>
      </c>
      <c r="R54" s="30">
        <v>10</v>
      </c>
      <c r="S54" s="30"/>
      <c r="T54" s="28"/>
      <c r="U54" s="28"/>
      <c r="V54" s="36">
        <v>1</v>
      </c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</row>
    <row r="55" s="1" customFormat="1" ht="26" customHeight="1" spans="1:54">
      <c r="A55" s="12">
        <v>49</v>
      </c>
      <c r="B55" s="16"/>
      <c r="C55" s="42" t="s">
        <v>136</v>
      </c>
      <c r="D55" s="43">
        <v>2712</v>
      </c>
      <c r="E55" s="43">
        <v>1080</v>
      </c>
      <c r="F55" s="27" t="s">
        <v>137</v>
      </c>
      <c r="G55" s="16">
        <f t="shared" si="3"/>
        <v>15</v>
      </c>
      <c r="H55" s="30"/>
      <c r="I55" s="30"/>
      <c r="J55" s="30"/>
      <c r="K55" s="30"/>
      <c r="L55" s="30"/>
      <c r="M55" s="30"/>
      <c r="N55" s="30">
        <v>6</v>
      </c>
      <c r="O55" s="30"/>
      <c r="P55" s="30"/>
      <c r="Q55" s="30">
        <v>6</v>
      </c>
      <c r="R55" s="30"/>
      <c r="S55" s="30">
        <v>9</v>
      </c>
      <c r="T55" s="28"/>
      <c r="U55" s="28"/>
      <c r="V55" s="30">
        <v>1</v>
      </c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</row>
    <row r="56" s="1" customFormat="1" ht="26" customHeight="1" spans="1:54">
      <c r="A56" s="12">
        <v>50</v>
      </c>
      <c r="B56" s="16"/>
      <c r="C56" s="42" t="s">
        <v>138</v>
      </c>
      <c r="D56" s="44">
        <v>2339</v>
      </c>
      <c r="E56" s="44">
        <v>1500</v>
      </c>
      <c r="F56" s="45" t="s">
        <v>139</v>
      </c>
      <c r="G56" s="16">
        <f t="shared" si="3"/>
        <v>15</v>
      </c>
      <c r="H56" s="30"/>
      <c r="I56" s="30"/>
      <c r="J56" s="30"/>
      <c r="K56" s="30"/>
      <c r="L56" s="30"/>
      <c r="M56" s="30"/>
      <c r="N56" s="30">
        <v>6</v>
      </c>
      <c r="O56" s="30"/>
      <c r="P56" s="30"/>
      <c r="Q56" s="30">
        <v>6</v>
      </c>
      <c r="R56" s="30"/>
      <c r="S56" s="30">
        <v>9</v>
      </c>
      <c r="T56" s="28"/>
      <c r="U56" s="28"/>
      <c r="V56" s="30">
        <v>1</v>
      </c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</row>
    <row r="57" s="1" customFormat="1" ht="26" customHeight="1" spans="1:54">
      <c r="A57" s="12">
        <v>51</v>
      </c>
      <c r="B57" s="16"/>
      <c r="C57" s="42" t="s">
        <v>140</v>
      </c>
      <c r="D57" s="42">
        <v>651</v>
      </c>
      <c r="E57" s="42">
        <v>352</v>
      </c>
      <c r="F57" s="46" t="s">
        <v>141</v>
      </c>
      <c r="G57" s="16">
        <f t="shared" si="3"/>
        <v>6</v>
      </c>
      <c r="H57" s="28"/>
      <c r="I57" s="28"/>
      <c r="J57" s="28"/>
      <c r="K57" s="28"/>
      <c r="L57" s="28"/>
      <c r="M57" s="28"/>
      <c r="N57" s="30">
        <v>6</v>
      </c>
      <c r="O57" s="28"/>
      <c r="P57" s="28"/>
      <c r="Q57" s="30">
        <v>6</v>
      </c>
      <c r="R57" s="28"/>
      <c r="S57" s="28"/>
      <c r="T57" s="28"/>
      <c r="U57" s="28"/>
      <c r="V57" s="30">
        <v>1</v>
      </c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</row>
    <row r="58" s="1" customFormat="1" ht="26" customHeight="1" spans="1:54">
      <c r="A58" s="12">
        <v>52</v>
      </c>
      <c r="B58" s="32" t="s">
        <v>142</v>
      </c>
      <c r="C58" s="16" t="s">
        <v>143</v>
      </c>
      <c r="D58" s="16">
        <v>5535</v>
      </c>
      <c r="E58" s="16">
        <f>D58*0.6</f>
        <v>3321</v>
      </c>
      <c r="F58" s="27" t="s">
        <v>144</v>
      </c>
      <c r="G58" s="16">
        <f t="shared" si="3"/>
        <v>18</v>
      </c>
      <c r="H58" s="16"/>
      <c r="I58" s="16"/>
      <c r="J58" s="16"/>
      <c r="K58" s="16"/>
      <c r="L58" s="16"/>
      <c r="M58" s="16"/>
      <c r="N58" s="16">
        <v>16</v>
      </c>
      <c r="O58" s="16"/>
      <c r="P58" s="16"/>
      <c r="Q58" s="16">
        <v>16</v>
      </c>
      <c r="R58" s="16"/>
      <c r="S58" s="16"/>
      <c r="T58" s="16"/>
      <c r="U58" s="16">
        <v>2</v>
      </c>
      <c r="V58" s="30">
        <v>1</v>
      </c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</row>
    <row r="59" s="3" customFormat="1" ht="26" customHeight="1" spans="1:54">
      <c r="A59" s="12">
        <v>53</v>
      </c>
      <c r="B59" s="32"/>
      <c r="C59" s="16" t="s">
        <v>145</v>
      </c>
      <c r="D59" s="16">
        <v>2486</v>
      </c>
      <c r="E59" s="16">
        <f>D59*0.6</f>
        <v>1491.6</v>
      </c>
      <c r="F59" s="27" t="s">
        <v>146</v>
      </c>
      <c r="G59" s="16">
        <f t="shared" si="3"/>
        <v>11</v>
      </c>
      <c r="H59" s="16"/>
      <c r="I59" s="16"/>
      <c r="J59" s="16"/>
      <c r="K59" s="16"/>
      <c r="L59" s="16"/>
      <c r="M59" s="16"/>
      <c r="N59" s="16">
        <v>10</v>
      </c>
      <c r="O59" s="16"/>
      <c r="P59" s="16"/>
      <c r="Q59" s="16">
        <v>10</v>
      </c>
      <c r="R59" s="16"/>
      <c r="S59" s="16"/>
      <c r="T59" s="16"/>
      <c r="U59" s="16">
        <v>1</v>
      </c>
      <c r="V59" s="36">
        <v>1</v>
      </c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</row>
    <row r="60" s="3" customFormat="1" ht="26" customHeight="1" spans="1:54">
      <c r="A60" s="12">
        <v>54</v>
      </c>
      <c r="B60" s="32"/>
      <c r="C60" s="16" t="s">
        <v>147</v>
      </c>
      <c r="D60" s="16">
        <v>319</v>
      </c>
      <c r="E60" s="16">
        <v>192</v>
      </c>
      <c r="F60" s="27" t="s">
        <v>148</v>
      </c>
      <c r="G60" s="16">
        <f t="shared" si="3"/>
        <v>12</v>
      </c>
      <c r="H60" s="16"/>
      <c r="I60" s="16"/>
      <c r="J60" s="16"/>
      <c r="K60" s="16"/>
      <c r="L60" s="16"/>
      <c r="M60" s="16"/>
      <c r="N60" s="16">
        <v>10</v>
      </c>
      <c r="O60" s="16"/>
      <c r="P60" s="16"/>
      <c r="Q60" s="16">
        <v>10</v>
      </c>
      <c r="R60" s="16"/>
      <c r="S60" s="16"/>
      <c r="T60" s="16"/>
      <c r="U60" s="16">
        <v>2</v>
      </c>
      <c r="V60" s="30">
        <v>1</v>
      </c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</row>
    <row r="61" s="1" customFormat="1" ht="26" customHeight="1" spans="1:54">
      <c r="A61" s="12">
        <v>55</v>
      </c>
      <c r="B61" s="47" t="s">
        <v>149</v>
      </c>
      <c r="C61" s="16" t="s">
        <v>150</v>
      </c>
      <c r="D61" s="39">
        <v>4563</v>
      </c>
      <c r="E61" s="39">
        <v>3042</v>
      </c>
      <c r="F61" s="27" t="s">
        <v>151</v>
      </c>
      <c r="G61" s="16">
        <f t="shared" si="3"/>
        <v>26.5</v>
      </c>
      <c r="H61" s="16"/>
      <c r="I61" s="16"/>
      <c r="J61" s="16"/>
      <c r="K61" s="16"/>
      <c r="L61" s="16"/>
      <c r="M61" s="16"/>
      <c r="N61" s="16">
        <v>20</v>
      </c>
      <c r="O61" s="16"/>
      <c r="P61" s="16"/>
      <c r="Q61" s="16">
        <v>20</v>
      </c>
      <c r="R61" s="16"/>
      <c r="S61" s="16"/>
      <c r="T61" s="16"/>
      <c r="U61" s="16">
        <v>6.5</v>
      </c>
      <c r="V61" s="59">
        <v>1</v>
      </c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</row>
    <row r="62" s="1" customFormat="1" ht="26" customHeight="1" spans="1:54">
      <c r="A62" s="12">
        <v>56</v>
      </c>
      <c r="B62" s="47"/>
      <c r="C62" s="30" t="s">
        <v>152</v>
      </c>
      <c r="D62" s="39">
        <v>746</v>
      </c>
      <c r="E62" s="39">
        <v>425</v>
      </c>
      <c r="F62" s="31" t="s">
        <v>153</v>
      </c>
      <c r="G62" s="16">
        <f t="shared" si="3"/>
        <v>11.7</v>
      </c>
      <c r="H62" s="30"/>
      <c r="I62" s="30"/>
      <c r="J62" s="30"/>
      <c r="K62" s="30"/>
      <c r="L62" s="30"/>
      <c r="M62" s="30"/>
      <c r="N62" s="30">
        <v>6</v>
      </c>
      <c r="O62" s="30"/>
      <c r="P62" s="30"/>
      <c r="Q62" s="30">
        <v>6</v>
      </c>
      <c r="R62" s="30"/>
      <c r="S62" s="30"/>
      <c r="T62" s="30"/>
      <c r="U62" s="30">
        <v>5.7</v>
      </c>
      <c r="V62" s="59">
        <v>1</v>
      </c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</row>
    <row r="63" s="1" customFormat="1" ht="26" customHeight="1" spans="1:54">
      <c r="A63" s="12">
        <v>57</v>
      </c>
      <c r="B63" s="47"/>
      <c r="C63" s="30" t="s">
        <v>154</v>
      </c>
      <c r="D63" s="39">
        <v>2786</v>
      </c>
      <c r="E63" s="39">
        <v>1533</v>
      </c>
      <c r="F63" s="31" t="s">
        <v>155</v>
      </c>
      <c r="G63" s="16">
        <f t="shared" si="3"/>
        <v>8.5</v>
      </c>
      <c r="H63" s="30"/>
      <c r="I63" s="30"/>
      <c r="J63" s="30"/>
      <c r="K63" s="30"/>
      <c r="L63" s="30"/>
      <c r="M63" s="30"/>
      <c r="N63" s="30">
        <v>6</v>
      </c>
      <c r="O63" s="30"/>
      <c r="P63" s="30"/>
      <c r="Q63" s="30">
        <v>6</v>
      </c>
      <c r="R63" s="30"/>
      <c r="S63" s="30"/>
      <c r="T63" s="30"/>
      <c r="U63" s="30">
        <v>2.5</v>
      </c>
      <c r="V63" s="59">
        <v>1</v>
      </c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</row>
    <row r="64" s="1" customFormat="1" ht="26" customHeight="1" spans="1:54">
      <c r="A64" s="12">
        <v>58</v>
      </c>
      <c r="B64" s="16" t="s">
        <v>156</v>
      </c>
      <c r="C64" s="16" t="s">
        <v>157</v>
      </c>
      <c r="D64" s="16">
        <v>1476</v>
      </c>
      <c r="E64" s="16">
        <v>986</v>
      </c>
      <c r="F64" s="27" t="s">
        <v>158</v>
      </c>
      <c r="G64" s="16">
        <f t="shared" si="3"/>
        <v>20</v>
      </c>
      <c r="H64" s="16"/>
      <c r="I64" s="16"/>
      <c r="J64" s="16"/>
      <c r="K64" s="16"/>
      <c r="L64" s="16"/>
      <c r="M64" s="16"/>
      <c r="N64" s="16">
        <v>15</v>
      </c>
      <c r="O64" s="16"/>
      <c r="P64" s="16"/>
      <c r="Q64" s="16">
        <v>15</v>
      </c>
      <c r="R64" s="16"/>
      <c r="S64" s="16">
        <v>5</v>
      </c>
      <c r="T64" s="16"/>
      <c r="U64" s="16"/>
      <c r="V64" s="36">
        <v>1</v>
      </c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</row>
    <row r="65" s="1" customFormat="1" ht="26" customHeight="1" spans="1:54">
      <c r="A65" s="12">
        <v>59</v>
      </c>
      <c r="B65" s="16"/>
      <c r="C65" s="16" t="s">
        <v>159</v>
      </c>
      <c r="D65" s="16">
        <v>1171</v>
      </c>
      <c r="E65" s="16">
        <v>650</v>
      </c>
      <c r="F65" s="27" t="s">
        <v>160</v>
      </c>
      <c r="G65" s="16">
        <f t="shared" si="3"/>
        <v>12</v>
      </c>
      <c r="H65" s="16"/>
      <c r="I65" s="16"/>
      <c r="J65" s="16"/>
      <c r="K65" s="16"/>
      <c r="L65" s="16"/>
      <c r="M65" s="16"/>
      <c r="N65" s="16">
        <v>10</v>
      </c>
      <c r="O65" s="16"/>
      <c r="P65" s="16"/>
      <c r="Q65" s="16">
        <v>10</v>
      </c>
      <c r="R65" s="16"/>
      <c r="S65" s="16">
        <v>2</v>
      </c>
      <c r="T65" s="30"/>
      <c r="U65" s="30"/>
      <c r="V65" s="30">
        <v>1</v>
      </c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</row>
    <row r="66" s="1" customFormat="1" ht="26" customHeight="1" spans="1:54">
      <c r="A66" s="12">
        <v>60</v>
      </c>
      <c r="B66" s="16"/>
      <c r="C66" s="16" t="s">
        <v>161</v>
      </c>
      <c r="D66" s="16">
        <v>654</v>
      </c>
      <c r="E66" s="16">
        <v>465</v>
      </c>
      <c r="F66" s="27" t="s">
        <v>162</v>
      </c>
      <c r="G66" s="16">
        <f t="shared" si="3"/>
        <v>15</v>
      </c>
      <c r="H66" s="16"/>
      <c r="I66" s="16"/>
      <c r="J66" s="16"/>
      <c r="K66" s="16"/>
      <c r="L66" s="16"/>
      <c r="M66" s="16"/>
      <c r="N66" s="16">
        <v>10</v>
      </c>
      <c r="O66" s="16"/>
      <c r="P66" s="16"/>
      <c r="Q66" s="16">
        <v>10</v>
      </c>
      <c r="R66" s="16"/>
      <c r="S66" s="16">
        <v>5</v>
      </c>
      <c r="T66" s="30"/>
      <c r="U66" s="30"/>
      <c r="V66" s="30">
        <v>1</v>
      </c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</row>
    <row r="67" s="1" customFormat="1" ht="26" customHeight="1" spans="1:54">
      <c r="A67" s="12">
        <v>61</v>
      </c>
      <c r="B67" s="16"/>
      <c r="C67" s="16" t="s">
        <v>163</v>
      </c>
      <c r="D67" s="16">
        <v>1299</v>
      </c>
      <c r="E67" s="16">
        <v>926</v>
      </c>
      <c r="F67" s="27" t="s">
        <v>164</v>
      </c>
      <c r="G67" s="16">
        <f t="shared" si="3"/>
        <v>10</v>
      </c>
      <c r="H67" s="16"/>
      <c r="I67" s="16"/>
      <c r="J67" s="16"/>
      <c r="K67" s="16"/>
      <c r="L67" s="16"/>
      <c r="M67" s="16"/>
      <c r="N67" s="16">
        <v>9</v>
      </c>
      <c r="O67" s="16"/>
      <c r="P67" s="16"/>
      <c r="Q67" s="16">
        <v>9</v>
      </c>
      <c r="R67" s="16"/>
      <c r="S67" s="16">
        <v>1</v>
      </c>
      <c r="T67" s="30"/>
      <c r="U67" s="30"/>
      <c r="V67" s="30">
        <v>1</v>
      </c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</row>
    <row r="68" s="1" customFormat="1" ht="26" customHeight="1" spans="1:54">
      <c r="A68" s="12">
        <v>62</v>
      </c>
      <c r="B68" s="16"/>
      <c r="C68" s="16" t="s">
        <v>165</v>
      </c>
      <c r="D68" s="16">
        <v>1524</v>
      </c>
      <c r="E68" s="16">
        <v>1005</v>
      </c>
      <c r="F68" s="27" t="s">
        <v>166</v>
      </c>
      <c r="G68" s="16">
        <f t="shared" si="3"/>
        <v>10</v>
      </c>
      <c r="H68" s="16"/>
      <c r="I68" s="16"/>
      <c r="J68" s="16"/>
      <c r="K68" s="16"/>
      <c r="L68" s="16"/>
      <c r="M68" s="16"/>
      <c r="N68" s="16">
        <v>6</v>
      </c>
      <c r="O68" s="16"/>
      <c r="P68" s="16"/>
      <c r="Q68" s="16">
        <v>6</v>
      </c>
      <c r="R68" s="16"/>
      <c r="S68" s="16">
        <v>4</v>
      </c>
      <c r="T68" s="30"/>
      <c r="U68" s="30"/>
      <c r="V68" s="30">
        <v>1</v>
      </c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</row>
    <row r="69" s="1" customFormat="1" ht="26" customHeight="1" spans="1:54">
      <c r="A69" s="12">
        <v>63</v>
      </c>
      <c r="B69" s="16"/>
      <c r="C69" s="16" t="s">
        <v>167</v>
      </c>
      <c r="D69" s="16">
        <v>509</v>
      </c>
      <c r="E69" s="16">
        <v>295</v>
      </c>
      <c r="F69" s="27" t="s">
        <v>168</v>
      </c>
      <c r="G69" s="16">
        <f t="shared" si="3"/>
        <v>80</v>
      </c>
      <c r="H69" s="16"/>
      <c r="I69" s="16"/>
      <c r="J69" s="16"/>
      <c r="K69" s="16"/>
      <c r="L69" s="16"/>
      <c r="M69" s="16"/>
      <c r="N69" s="16">
        <v>15</v>
      </c>
      <c r="O69" s="16"/>
      <c r="P69" s="16"/>
      <c r="Q69" s="16">
        <v>15</v>
      </c>
      <c r="R69" s="16"/>
      <c r="S69" s="16">
        <v>65</v>
      </c>
      <c r="T69" s="30"/>
      <c r="U69" s="30"/>
      <c r="V69" s="30">
        <v>1</v>
      </c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</row>
    <row r="70" s="7" customFormat="1" ht="26" customHeight="1" spans="1:54">
      <c r="A70" s="12">
        <v>64</v>
      </c>
      <c r="B70" s="47" t="s">
        <v>169</v>
      </c>
      <c r="C70" s="60" t="s">
        <v>170</v>
      </c>
      <c r="D70" s="60">
        <v>1796</v>
      </c>
      <c r="E70" s="60">
        <v>1287</v>
      </c>
      <c r="F70" s="31" t="s">
        <v>171</v>
      </c>
      <c r="G70" s="16">
        <f t="shared" si="3"/>
        <v>20</v>
      </c>
      <c r="H70" s="30"/>
      <c r="I70" s="30"/>
      <c r="J70" s="30"/>
      <c r="K70" s="30"/>
      <c r="L70" s="30"/>
      <c r="M70" s="30"/>
      <c r="N70" s="30">
        <v>11</v>
      </c>
      <c r="O70" s="30"/>
      <c r="P70" s="30"/>
      <c r="Q70" s="30">
        <v>11</v>
      </c>
      <c r="R70" s="30">
        <v>9</v>
      </c>
      <c r="S70" s="30"/>
      <c r="T70" s="28"/>
      <c r="U70" s="28"/>
      <c r="V70" s="29">
        <v>1</v>
      </c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</row>
    <row r="71" s="7" customFormat="1" ht="26" customHeight="1" spans="1:54">
      <c r="A71" s="12">
        <v>65</v>
      </c>
      <c r="B71" s="47"/>
      <c r="C71" s="30" t="s">
        <v>172</v>
      </c>
      <c r="D71" s="36">
        <v>1268</v>
      </c>
      <c r="E71" s="36">
        <v>688</v>
      </c>
      <c r="F71" s="27" t="s">
        <v>173</v>
      </c>
      <c r="G71" s="16">
        <f t="shared" si="3"/>
        <v>15</v>
      </c>
      <c r="H71" s="30"/>
      <c r="I71" s="30"/>
      <c r="J71" s="30"/>
      <c r="K71" s="30"/>
      <c r="L71" s="30"/>
      <c r="M71" s="30"/>
      <c r="N71" s="30">
        <v>7</v>
      </c>
      <c r="O71" s="30"/>
      <c r="P71" s="30"/>
      <c r="Q71" s="30">
        <v>7</v>
      </c>
      <c r="R71" s="30">
        <v>8</v>
      </c>
      <c r="S71" s="30"/>
      <c r="T71" s="28"/>
      <c r="U71" s="28"/>
      <c r="V71" s="29">
        <v>1</v>
      </c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</row>
    <row r="72" s="7" customFormat="1" ht="26" customHeight="1" spans="1:22">
      <c r="A72" s="12">
        <v>66</v>
      </c>
      <c r="B72" s="47"/>
      <c r="C72" s="30" t="s">
        <v>174</v>
      </c>
      <c r="D72" s="44">
        <v>428</v>
      </c>
      <c r="E72" s="44">
        <v>251</v>
      </c>
      <c r="F72" s="45" t="s">
        <v>175</v>
      </c>
      <c r="G72" s="16">
        <f t="shared" si="3"/>
        <v>20</v>
      </c>
      <c r="H72" s="30"/>
      <c r="I72" s="30"/>
      <c r="J72" s="30"/>
      <c r="K72" s="30"/>
      <c r="L72" s="30"/>
      <c r="M72" s="30"/>
      <c r="N72" s="30">
        <v>7</v>
      </c>
      <c r="O72" s="30"/>
      <c r="P72" s="30"/>
      <c r="Q72" s="30">
        <v>7</v>
      </c>
      <c r="R72" s="30">
        <v>13</v>
      </c>
      <c r="S72" s="30"/>
      <c r="T72" s="28"/>
      <c r="U72" s="28"/>
      <c r="V72" s="29">
        <v>1</v>
      </c>
    </row>
    <row r="73" s="7" customFormat="1" ht="26" customHeight="1" spans="1:54">
      <c r="A73" s="12">
        <v>67</v>
      </c>
      <c r="B73" s="47"/>
      <c r="C73" s="30" t="s">
        <v>176</v>
      </c>
      <c r="D73" s="30">
        <v>1858</v>
      </c>
      <c r="E73" s="30">
        <v>720</v>
      </c>
      <c r="F73" s="31" t="s">
        <v>177</v>
      </c>
      <c r="G73" s="16">
        <f t="shared" si="3"/>
        <v>12</v>
      </c>
      <c r="H73" s="30"/>
      <c r="I73" s="30"/>
      <c r="J73" s="30"/>
      <c r="K73" s="30"/>
      <c r="L73" s="30"/>
      <c r="M73" s="30"/>
      <c r="N73" s="30">
        <v>7</v>
      </c>
      <c r="O73" s="30"/>
      <c r="P73" s="30"/>
      <c r="Q73" s="30">
        <v>7</v>
      </c>
      <c r="R73" s="30">
        <v>5</v>
      </c>
      <c r="S73" s="30"/>
      <c r="T73" s="28"/>
      <c r="U73" s="28"/>
      <c r="V73" s="29">
        <v>1</v>
      </c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</row>
    <row r="74" s="7" customFormat="1" ht="26" customHeight="1" spans="1:54">
      <c r="A74" s="12">
        <v>68</v>
      </c>
      <c r="B74" s="47"/>
      <c r="C74" s="30" t="s">
        <v>178</v>
      </c>
      <c r="D74" s="44">
        <v>2376</v>
      </c>
      <c r="E74" s="44">
        <v>685</v>
      </c>
      <c r="F74" s="31" t="s">
        <v>179</v>
      </c>
      <c r="G74" s="16">
        <f t="shared" si="3"/>
        <v>10</v>
      </c>
      <c r="H74" s="30"/>
      <c r="I74" s="30"/>
      <c r="J74" s="30"/>
      <c r="K74" s="30"/>
      <c r="L74" s="30"/>
      <c r="M74" s="30"/>
      <c r="N74" s="30">
        <v>8</v>
      </c>
      <c r="O74" s="30"/>
      <c r="P74" s="30"/>
      <c r="Q74" s="30">
        <v>8</v>
      </c>
      <c r="R74" s="30">
        <v>2</v>
      </c>
      <c r="S74" s="30"/>
      <c r="T74" s="28"/>
      <c r="U74" s="28"/>
      <c r="V74" s="29">
        <v>1</v>
      </c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</row>
    <row r="75" s="7" customFormat="1" ht="26" customHeight="1" spans="1:54">
      <c r="A75" s="12">
        <v>69</v>
      </c>
      <c r="B75" s="47"/>
      <c r="C75" s="16" t="s">
        <v>180</v>
      </c>
      <c r="D75" s="30">
        <v>1950</v>
      </c>
      <c r="E75" s="30">
        <v>1150</v>
      </c>
      <c r="F75" s="27" t="s">
        <v>181</v>
      </c>
      <c r="G75" s="16">
        <f t="shared" si="3"/>
        <v>15</v>
      </c>
      <c r="H75" s="16"/>
      <c r="I75" s="16"/>
      <c r="J75" s="16"/>
      <c r="K75" s="16"/>
      <c r="L75" s="16"/>
      <c r="M75" s="16"/>
      <c r="N75" s="16">
        <v>8</v>
      </c>
      <c r="O75" s="16"/>
      <c r="P75" s="16"/>
      <c r="Q75" s="16">
        <v>8</v>
      </c>
      <c r="R75" s="16">
        <v>7</v>
      </c>
      <c r="S75" s="16"/>
      <c r="T75" s="28"/>
      <c r="U75" s="16"/>
      <c r="V75" s="29">
        <v>1</v>
      </c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</row>
    <row r="76" s="7" customFormat="1" ht="26" customHeight="1" spans="1:54">
      <c r="A76" s="12">
        <v>70</v>
      </c>
      <c r="B76" s="47"/>
      <c r="C76" s="30" t="s">
        <v>182</v>
      </c>
      <c r="D76" s="61">
        <v>505</v>
      </c>
      <c r="E76" s="61">
        <v>210</v>
      </c>
      <c r="F76" s="62" t="s">
        <v>33</v>
      </c>
      <c r="G76" s="16">
        <f t="shared" si="3"/>
        <v>15</v>
      </c>
      <c r="H76" s="30"/>
      <c r="I76" s="30"/>
      <c r="J76" s="30"/>
      <c r="K76" s="30"/>
      <c r="L76" s="30"/>
      <c r="M76" s="30"/>
      <c r="N76" s="30">
        <v>8</v>
      </c>
      <c r="O76" s="30"/>
      <c r="P76" s="30"/>
      <c r="Q76" s="30">
        <v>8</v>
      </c>
      <c r="R76" s="30">
        <v>7</v>
      </c>
      <c r="S76" s="30"/>
      <c r="T76" s="28"/>
      <c r="U76" s="28"/>
      <c r="V76" s="29">
        <v>1</v>
      </c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</row>
    <row r="77" s="1" customFormat="1" ht="26" customHeight="1" spans="1:54">
      <c r="A77" s="12">
        <v>71</v>
      </c>
      <c r="B77" s="63" t="s">
        <v>183</v>
      </c>
      <c r="C77" s="16" t="s">
        <v>184</v>
      </c>
      <c r="D77" s="16">
        <v>690</v>
      </c>
      <c r="E77" s="16">
        <v>350</v>
      </c>
      <c r="F77" s="27" t="s">
        <v>185</v>
      </c>
      <c r="G77" s="16">
        <f t="shared" si="3"/>
        <v>20</v>
      </c>
      <c r="H77" s="28"/>
      <c r="I77" s="28"/>
      <c r="J77" s="28"/>
      <c r="K77" s="28"/>
      <c r="L77" s="28"/>
      <c r="M77" s="28"/>
      <c r="N77" s="16">
        <v>16</v>
      </c>
      <c r="O77" s="28"/>
      <c r="P77" s="28"/>
      <c r="Q77" s="16">
        <v>16</v>
      </c>
      <c r="R77" s="30">
        <v>4</v>
      </c>
      <c r="S77" s="16"/>
      <c r="T77" s="16"/>
      <c r="U77" s="16"/>
      <c r="V77" s="36">
        <v>1</v>
      </c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</row>
    <row r="78" s="1" customFormat="1" ht="26" customHeight="1" spans="1:54">
      <c r="A78" s="12">
        <v>72</v>
      </c>
      <c r="B78" s="63"/>
      <c r="C78" s="16" t="s">
        <v>186</v>
      </c>
      <c r="D78" s="16">
        <v>760</v>
      </c>
      <c r="E78" s="16">
        <v>450</v>
      </c>
      <c r="F78" s="27" t="s">
        <v>187</v>
      </c>
      <c r="G78" s="16">
        <f t="shared" si="3"/>
        <v>15</v>
      </c>
      <c r="H78" s="16"/>
      <c r="I78" s="16"/>
      <c r="J78" s="16"/>
      <c r="K78" s="16"/>
      <c r="L78" s="16"/>
      <c r="M78" s="16"/>
      <c r="N78" s="16">
        <v>6</v>
      </c>
      <c r="O78" s="28"/>
      <c r="P78" s="16"/>
      <c r="Q78" s="16">
        <v>6</v>
      </c>
      <c r="R78" s="16">
        <v>9</v>
      </c>
      <c r="S78" s="16"/>
      <c r="T78" s="16"/>
      <c r="U78" s="30"/>
      <c r="V78" s="36">
        <v>1</v>
      </c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</row>
    <row r="79" s="1" customFormat="1" ht="26" customHeight="1" spans="1:54">
      <c r="A79" s="12">
        <v>73</v>
      </c>
      <c r="B79" s="63"/>
      <c r="C79" s="16" t="s">
        <v>188</v>
      </c>
      <c r="D79" s="16">
        <v>875</v>
      </c>
      <c r="E79" s="16">
        <v>450</v>
      </c>
      <c r="F79" s="27" t="s">
        <v>33</v>
      </c>
      <c r="G79" s="16">
        <f t="shared" si="3"/>
        <v>10</v>
      </c>
      <c r="H79" s="28"/>
      <c r="I79" s="28"/>
      <c r="J79" s="28"/>
      <c r="K79" s="28"/>
      <c r="L79" s="28"/>
      <c r="M79" s="28"/>
      <c r="N79" s="16">
        <v>6</v>
      </c>
      <c r="O79" s="28"/>
      <c r="P79" s="28"/>
      <c r="Q79" s="16">
        <v>6</v>
      </c>
      <c r="R79" s="30">
        <v>4</v>
      </c>
      <c r="S79" s="16"/>
      <c r="T79" s="16"/>
      <c r="U79" s="30"/>
      <c r="V79" s="36">
        <v>1</v>
      </c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</row>
    <row r="80" s="1" customFormat="1" ht="30" customHeight="1" spans="1:54">
      <c r="A80" s="12">
        <v>74</v>
      </c>
      <c r="B80" s="40" t="s">
        <v>189</v>
      </c>
      <c r="C80" s="16" t="s">
        <v>190</v>
      </c>
      <c r="D80" s="16">
        <v>598</v>
      </c>
      <c r="E80" s="16">
        <v>293</v>
      </c>
      <c r="F80" s="27" t="s">
        <v>191</v>
      </c>
      <c r="G80" s="16">
        <v>30</v>
      </c>
      <c r="H80" s="16"/>
      <c r="I80" s="16"/>
      <c r="J80" s="16"/>
      <c r="K80" s="16"/>
      <c r="L80" s="16"/>
      <c r="M80" s="16"/>
      <c r="N80" s="16">
        <v>8</v>
      </c>
      <c r="O80" s="16"/>
      <c r="P80" s="16"/>
      <c r="Q80" s="16">
        <v>8</v>
      </c>
      <c r="R80" s="16"/>
      <c r="S80" s="16"/>
      <c r="T80" s="16"/>
      <c r="U80" s="16">
        <v>22</v>
      </c>
      <c r="V80" s="36">
        <v>1</v>
      </c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</row>
    <row r="81" s="1" customFormat="1" ht="33" customHeight="1" spans="1:54">
      <c r="A81" s="12">
        <v>75</v>
      </c>
      <c r="B81" s="40"/>
      <c r="C81" s="30" t="s">
        <v>192</v>
      </c>
      <c r="D81" s="30">
        <v>685</v>
      </c>
      <c r="E81" s="30">
        <v>263</v>
      </c>
      <c r="F81" s="31" t="s">
        <v>193</v>
      </c>
      <c r="G81" s="16">
        <v>40</v>
      </c>
      <c r="H81" s="30"/>
      <c r="I81" s="30"/>
      <c r="J81" s="30"/>
      <c r="K81" s="30"/>
      <c r="L81" s="30"/>
      <c r="M81" s="30"/>
      <c r="N81" s="30">
        <v>8</v>
      </c>
      <c r="O81" s="30"/>
      <c r="P81" s="30"/>
      <c r="Q81" s="30">
        <v>8</v>
      </c>
      <c r="R81" s="30"/>
      <c r="S81" s="30"/>
      <c r="T81" s="30"/>
      <c r="U81" s="30">
        <v>32</v>
      </c>
      <c r="V81" s="36">
        <v>1</v>
      </c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</row>
    <row r="82" s="1" customFormat="1" ht="35" customHeight="1" spans="1:54">
      <c r="A82" s="12">
        <v>76</v>
      </c>
      <c r="B82" s="40"/>
      <c r="C82" s="30" t="s">
        <v>194</v>
      </c>
      <c r="D82" s="30">
        <v>1821</v>
      </c>
      <c r="E82" s="30">
        <v>1256</v>
      </c>
      <c r="F82" s="31" t="s">
        <v>195</v>
      </c>
      <c r="G82" s="16">
        <v>25</v>
      </c>
      <c r="H82" s="30"/>
      <c r="I82" s="30"/>
      <c r="J82" s="30"/>
      <c r="K82" s="30"/>
      <c r="L82" s="30"/>
      <c r="M82" s="30"/>
      <c r="N82" s="30">
        <v>8</v>
      </c>
      <c r="O82" s="30"/>
      <c r="P82" s="30"/>
      <c r="Q82" s="30">
        <v>8</v>
      </c>
      <c r="R82" s="30"/>
      <c r="S82" s="30"/>
      <c r="T82" s="30"/>
      <c r="U82" s="30">
        <v>17</v>
      </c>
      <c r="V82" s="36">
        <v>1</v>
      </c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</row>
    <row r="83" s="1" customFormat="1" ht="35" customHeight="1" spans="1:54">
      <c r="A83" s="12">
        <v>77</v>
      </c>
      <c r="B83" s="40"/>
      <c r="C83" s="30" t="s">
        <v>196</v>
      </c>
      <c r="D83" s="30">
        <v>1486</v>
      </c>
      <c r="E83" s="30">
        <v>876</v>
      </c>
      <c r="F83" s="31" t="s">
        <v>197</v>
      </c>
      <c r="G83" s="16">
        <v>13.5</v>
      </c>
      <c r="H83" s="30"/>
      <c r="I83" s="30"/>
      <c r="J83" s="30"/>
      <c r="K83" s="30"/>
      <c r="L83" s="30"/>
      <c r="M83" s="30"/>
      <c r="N83" s="30">
        <v>8</v>
      </c>
      <c r="O83" s="30"/>
      <c r="P83" s="30"/>
      <c r="Q83" s="30">
        <v>8</v>
      </c>
      <c r="R83" s="30"/>
      <c r="S83" s="30"/>
      <c r="T83" s="30"/>
      <c r="U83" s="30">
        <v>5.5</v>
      </c>
      <c r="V83" s="36">
        <v>1</v>
      </c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</row>
    <row r="84" s="1" customFormat="1" ht="35" customHeight="1" spans="1:54">
      <c r="A84" s="12">
        <v>78</v>
      </c>
      <c r="B84" s="40"/>
      <c r="C84" s="30" t="s">
        <v>198</v>
      </c>
      <c r="D84" s="30">
        <v>586</v>
      </c>
      <c r="E84" s="30">
        <v>290</v>
      </c>
      <c r="F84" s="31" t="s">
        <v>199</v>
      </c>
      <c r="G84" s="16">
        <v>35</v>
      </c>
      <c r="H84" s="30"/>
      <c r="I84" s="30"/>
      <c r="J84" s="30"/>
      <c r="K84" s="30"/>
      <c r="L84" s="30"/>
      <c r="M84" s="30"/>
      <c r="N84" s="30">
        <v>6</v>
      </c>
      <c r="O84" s="30"/>
      <c r="P84" s="30"/>
      <c r="Q84" s="30">
        <v>6</v>
      </c>
      <c r="R84" s="30"/>
      <c r="S84" s="30"/>
      <c r="T84" s="30"/>
      <c r="U84" s="30">
        <v>29</v>
      </c>
      <c r="V84" s="36">
        <v>1</v>
      </c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</row>
    <row r="85" s="1" customFormat="1" ht="26" customHeight="1" spans="1:54">
      <c r="A85" s="12">
        <v>79</v>
      </c>
      <c r="B85" s="40"/>
      <c r="C85" s="30" t="s">
        <v>200</v>
      </c>
      <c r="D85" s="30">
        <v>857</v>
      </c>
      <c r="E85" s="30">
        <v>457</v>
      </c>
      <c r="F85" s="31" t="s">
        <v>201</v>
      </c>
      <c r="G85" s="16">
        <v>10</v>
      </c>
      <c r="H85" s="30"/>
      <c r="I85" s="30"/>
      <c r="J85" s="30"/>
      <c r="K85" s="30"/>
      <c r="L85" s="30"/>
      <c r="M85" s="30"/>
      <c r="N85" s="30">
        <v>6</v>
      </c>
      <c r="O85" s="30"/>
      <c r="P85" s="30"/>
      <c r="Q85" s="30">
        <v>6</v>
      </c>
      <c r="R85" s="30"/>
      <c r="S85" s="30"/>
      <c r="T85" s="30"/>
      <c r="U85" s="30">
        <v>4</v>
      </c>
      <c r="V85" s="36">
        <v>1</v>
      </c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</row>
    <row r="86" s="1" customFormat="1" ht="26" customHeight="1" spans="1:54">
      <c r="A86" s="12">
        <v>80</v>
      </c>
      <c r="B86" s="64" t="s">
        <v>202</v>
      </c>
      <c r="C86" s="65" t="s">
        <v>203</v>
      </c>
      <c r="D86" s="66">
        <v>1665</v>
      </c>
      <c r="E86" s="66">
        <v>850</v>
      </c>
      <c r="F86" s="67" t="s">
        <v>204</v>
      </c>
      <c r="G86" s="16">
        <f>N86+R86+S86+T86+U86</f>
        <v>15</v>
      </c>
      <c r="H86" s="68"/>
      <c r="I86" s="68"/>
      <c r="J86" s="68"/>
      <c r="K86" s="69"/>
      <c r="L86" s="68"/>
      <c r="M86" s="68"/>
      <c r="N86" s="68">
        <v>10</v>
      </c>
      <c r="O86" s="68"/>
      <c r="P86" s="69"/>
      <c r="Q86" s="68">
        <v>10</v>
      </c>
      <c r="R86" s="69">
        <v>5</v>
      </c>
      <c r="S86" s="72"/>
      <c r="T86" s="73"/>
      <c r="U86" s="72"/>
      <c r="V86" s="29">
        <v>1</v>
      </c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</row>
    <row r="87" spans="14:14">
      <c r="N87" s="70"/>
    </row>
  </sheetData>
  <autoFilter ref="A1:V87">
    <extLst/>
  </autoFilter>
  <mergeCells count="25">
    <mergeCell ref="A1:V1"/>
    <mergeCell ref="B3:C3"/>
    <mergeCell ref="D3:E3"/>
    <mergeCell ref="H3:M3"/>
    <mergeCell ref="N3:Q3"/>
    <mergeCell ref="I4:J4"/>
    <mergeCell ref="K4:M4"/>
    <mergeCell ref="A6:C6"/>
    <mergeCell ref="A3:A5"/>
    <mergeCell ref="B4:B5"/>
    <mergeCell ref="C4:C5"/>
    <mergeCell ref="D4:D5"/>
    <mergeCell ref="E4:E5"/>
    <mergeCell ref="F3:F5"/>
    <mergeCell ref="G3:G5"/>
    <mergeCell ref="H4:H5"/>
    <mergeCell ref="N4:N5"/>
    <mergeCell ref="O4:O5"/>
    <mergeCell ref="P4:P5"/>
    <mergeCell ref="Q4:Q5"/>
    <mergeCell ref="R3:R5"/>
    <mergeCell ref="S3:S5"/>
    <mergeCell ref="T3:T5"/>
    <mergeCell ref="U3:U5"/>
    <mergeCell ref="V3:V5"/>
  </mergeCells>
  <pageMargins left="0.708333333333333" right="0.708333333333333" top="0.629861111111111" bottom="0.629861111111111" header="0.196527777777778" footer="0.118055555555556"/>
  <pageSetup paperSize="9" scale="65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2025年项目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陈开旺</dc:creator>
  <cp:lastModifiedBy>Administrator</cp:lastModifiedBy>
  <dcterms:created xsi:type="dcterms:W3CDTF">2020-01-29T09:21:00Z</dcterms:created>
  <cp:lastPrinted>2021-04-12T07:52:00Z</cp:lastPrinted>
  <dcterms:modified xsi:type="dcterms:W3CDTF">2025-08-01T09:36:39Z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