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养殖环节" sheetId="1" r:id="rId1"/>
    <sheet name="屠宰环节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<sst xmlns="http://schemas.openxmlformats.org/spreadsheetml/2006/main" count="247" uniqueCount="237">
  <si>
    <t>附件1：</t>
  </si>
  <si>
    <t xml:space="preserve">  大田县2022年养殖环节病死猪无害化处理财政补助分配表</t>
  </si>
  <si>
    <t>序号</t>
  </si>
  <si>
    <t>养殖场名称（散养户名称）</t>
  </si>
  <si>
    <t>病死猪无害化处理数量（头）</t>
  </si>
  <si>
    <t>中央财政补助经费（元）</t>
  </si>
  <si>
    <t>省级财政补助经费（元）</t>
  </si>
  <si>
    <t>县级财政补助经费（元）</t>
  </si>
  <si>
    <t>补助经费合计（元）</t>
  </si>
  <si>
    <t>1</t>
  </si>
  <si>
    <t>乐长易</t>
  </si>
  <si>
    <t>2</t>
  </si>
  <si>
    <t>连得诗</t>
  </si>
  <si>
    <t>3</t>
  </si>
  <si>
    <t>陈昌梨</t>
  </si>
  <si>
    <t>4</t>
  </si>
  <si>
    <t>黄永财</t>
  </si>
  <si>
    <t>5</t>
  </si>
  <si>
    <t>黄永文</t>
  </si>
  <si>
    <t>6</t>
  </si>
  <si>
    <t>黄五一</t>
  </si>
  <si>
    <t>7</t>
  </si>
  <si>
    <t>黄荣宗</t>
  </si>
  <si>
    <t>8</t>
  </si>
  <si>
    <t>罗泉良</t>
  </si>
  <si>
    <t>9</t>
  </si>
  <si>
    <t>罗发芳</t>
  </si>
  <si>
    <t>10</t>
  </si>
  <si>
    <t>陈首彬</t>
  </si>
  <si>
    <t>11</t>
  </si>
  <si>
    <t>陈文贻</t>
  </si>
  <si>
    <t>12</t>
  </si>
  <si>
    <t>陈壹圳</t>
  </si>
  <si>
    <t>13</t>
  </si>
  <si>
    <t>陈远焕</t>
  </si>
  <si>
    <t>14</t>
  </si>
  <si>
    <t>柳传燃</t>
  </si>
  <si>
    <t>15</t>
  </si>
  <si>
    <t>陈昌料</t>
  </si>
  <si>
    <t>16</t>
  </si>
  <si>
    <t>连巧珠</t>
  </si>
  <si>
    <t>17</t>
  </si>
  <si>
    <t>叶丰排</t>
  </si>
  <si>
    <t>18</t>
  </si>
  <si>
    <t>叶高税</t>
  </si>
  <si>
    <t>19</t>
  </si>
  <si>
    <t>叶增跳</t>
  </si>
  <si>
    <t>20</t>
  </si>
  <si>
    <t>苏兴流</t>
  </si>
  <si>
    <t>21</t>
  </si>
  <si>
    <t>张兆隆</t>
  </si>
  <si>
    <t>22</t>
  </si>
  <si>
    <t>张兆浩</t>
  </si>
  <si>
    <t>23</t>
  </si>
  <si>
    <t>林明添</t>
  </si>
  <si>
    <t>24</t>
  </si>
  <si>
    <t>廖生海</t>
  </si>
  <si>
    <t>25</t>
  </si>
  <si>
    <t>陈秀女</t>
  </si>
  <si>
    <t>26</t>
  </si>
  <si>
    <t>陈长确</t>
  </si>
  <si>
    <t>27</t>
  </si>
  <si>
    <t>范明德</t>
  </si>
  <si>
    <t>28</t>
  </si>
  <si>
    <t>柯秀莲</t>
  </si>
  <si>
    <t>29</t>
  </si>
  <si>
    <t>吴长贻</t>
  </si>
  <si>
    <t>30</t>
  </si>
  <si>
    <t>邱良智</t>
  </si>
  <si>
    <t>31</t>
  </si>
  <si>
    <t>朱彩祥</t>
  </si>
  <si>
    <t>32</t>
  </si>
  <si>
    <t>蒋雪琴</t>
  </si>
  <si>
    <t>33</t>
  </si>
  <si>
    <t>林元风</t>
  </si>
  <si>
    <t>34</t>
  </si>
  <si>
    <t>林维新</t>
  </si>
  <si>
    <t>35</t>
  </si>
  <si>
    <t>林丰华</t>
  </si>
  <si>
    <t>36</t>
  </si>
  <si>
    <t>林元伍</t>
  </si>
  <si>
    <t>37</t>
  </si>
  <si>
    <t>林承鹏</t>
  </si>
  <si>
    <t>38</t>
  </si>
  <si>
    <t>陈光砖</t>
  </si>
  <si>
    <t>39</t>
  </si>
  <si>
    <t>林秀卿</t>
  </si>
  <si>
    <t>40</t>
  </si>
  <si>
    <t>林占来</t>
  </si>
  <si>
    <t>41</t>
  </si>
  <si>
    <t>陈启在</t>
  </si>
  <si>
    <t>42</t>
  </si>
  <si>
    <t>林建仁</t>
  </si>
  <si>
    <t>43</t>
  </si>
  <si>
    <t>林清华</t>
  </si>
  <si>
    <t>44</t>
  </si>
  <si>
    <t>林建秋</t>
  </si>
  <si>
    <t>45</t>
  </si>
  <si>
    <t>陈启族</t>
  </si>
  <si>
    <t>46</t>
  </si>
  <si>
    <t>林已合</t>
  </si>
  <si>
    <t>47</t>
  </si>
  <si>
    <t>林雷兴</t>
  </si>
  <si>
    <t>48</t>
  </si>
  <si>
    <t>陈小红</t>
  </si>
  <si>
    <t>49</t>
  </si>
  <si>
    <t xml:space="preserve">林魁隆 </t>
  </si>
  <si>
    <t>50</t>
  </si>
  <si>
    <t>陈启球</t>
  </si>
  <si>
    <t>51</t>
  </si>
  <si>
    <t>林胜章</t>
  </si>
  <si>
    <t>52</t>
  </si>
  <si>
    <t>林已和</t>
  </si>
  <si>
    <t>53</t>
  </si>
  <si>
    <t>林广山</t>
  </si>
  <si>
    <t>54</t>
  </si>
  <si>
    <t>陈启专</t>
  </si>
  <si>
    <t>55</t>
  </si>
  <si>
    <t>陈启粮</t>
  </si>
  <si>
    <t>56</t>
  </si>
  <si>
    <t>乐文娇</t>
  </si>
  <si>
    <t>57</t>
  </si>
  <si>
    <t>林真贞</t>
  </si>
  <si>
    <t>58</t>
  </si>
  <si>
    <t>陈启文</t>
  </si>
  <si>
    <t>59</t>
  </si>
  <si>
    <t>林建斌</t>
  </si>
  <si>
    <t>60</t>
  </si>
  <si>
    <t>郭玉玲</t>
  </si>
  <si>
    <t>61</t>
  </si>
  <si>
    <t>林玉叶</t>
  </si>
  <si>
    <t>62</t>
  </si>
  <si>
    <t>林雪娥</t>
  </si>
  <si>
    <t>63</t>
  </si>
  <si>
    <t>刘晓霞</t>
  </si>
  <si>
    <t>64</t>
  </si>
  <si>
    <t>郑永照</t>
  </si>
  <si>
    <t>65</t>
  </si>
  <si>
    <t>林美玉</t>
  </si>
  <si>
    <t>66</t>
  </si>
  <si>
    <t>林调彩</t>
  </si>
  <si>
    <t>67</t>
  </si>
  <si>
    <t>林元灿</t>
  </si>
  <si>
    <t>68</t>
  </si>
  <si>
    <t>林瑞矿</t>
  </si>
  <si>
    <t>69</t>
  </si>
  <si>
    <t>林巧秀</t>
  </si>
  <si>
    <t>70</t>
  </si>
  <si>
    <t>林光炼</t>
  </si>
  <si>
    <t>71</t>
  </si>
  <si>
    <t>林光坤</t>
  </si>
  <si>
    <t>72</t>
  </si>
  <si>
    <t>林建城</t>
  </si>
  <si>
    <t>73</t>
  </si>
  <si>
    <t>林克勤</t>
  </si>
  <si>
    <t>74</t>
  </si>
  <si>
    <t>林鸾娥</t>
  </si>
  <si>
    <t>75</t>
  </si>
  <si>
    <t>林升权</t>
  </si>
  <si>
    <t>76</t>
  </si>
  <si>
    <t>林光烈</t>
  </si>
  <si>
    <t>77</t>
  </si>
  <si>
    <t>陈仁治</t>
  </si>
  <si>
    <t>78</t>
  </si>
  <si>
    <t>林燕卿</t>
  </si>
  <si>
    <t>79</t>
  </si>
  <si>
    <t>陈庆业</t>
  </si>
  <si>
    <t>80</t>
  </si>
  <si>
    <t>陈玉棉</t>
  </si>
  <si>
    <t>81</t>
  </si>
  <si>
    <t>陈金全</t>
  </si>
  <si>
    <t>82</t>
  </si>
  <si>
    <t>陈玉祥</t>
  </si>
  <si>
    <t>83</t>
  </si>
  <si>
    <t>陈玉校</t>
  </si>
  <si>
    <t>84</t>
  </si>
  <si>
    <t>陈玉湘</t>
  </si>
  <si>
    <t>85</t>
  </si>
  <si>
    <t>陈振甥</t>
  </si>
  <si>
    <t>86</t>
  </si>
  <si>
    <t>大田县广平镇骏鑫生态农业有限公司</t>
  </si>
  <si>
    <t>87</t>
  </si>
  <si>
    <t>福建省云悦源生态农业开发有限公司</t>
  </si>
  <si>
    <t>88</t>
  </si>
  <si>
    <t>大田县碧旺生态养殖有限公司</t>
  </si>
  <si>
    <t>89</t>
  </si>
  <si>
    <t>大田县三美生态养殖公司</t>
  </si>
  <si>
    <t>90</t>
  </si>
  <si>
    <t>大田县均溪镇太山崎村振洋家庭农场</t>
  </si>
  <si>
    <t>91</t>
  </si>
  <si>
    <t>福建银顶农业科技有限公司</t>
  </si>
  <si>
    <t>92</t>
  </si>
  <si>
    <t>大田县壮壮养猪专业合作社</t>
  </si>
  <si>
    <t>93</t>
  </si>
  <si>
    <t>福建绿田生态农业发展有限公司</t>
  </si>
  <si>
    <t>94</t>
  </si>
  <si>
    <t>大田县佳禾生态养殖有限公司</t>
  </si>
  <si>
    <t>95</t>
  </si>
  <si>
    <t>大田县上京镇京呈畜牧有限公司</t>
  </si>
  <si>
    <t>96</t>
  </si>
  <si>
    <t>大田县昌裕畜牧有限公司</t>
  </si>
  <si>
    <t>97</t>
  </si>
  <si>
    <t>大田县锦晟生态养殖有限公司</t>
  </si>
  <si>
    <t>98</t>
  </si>
  <si>
    <t>福建鑫丰蓬农业有限公司</t>
  </si>
  <si>
    <t>99</t>
  </si>
  <si>
    <t>大田县鸿丰畜牧发展有限公司</t>
  </si>
  <si>
    <t>100</t>
  </si>
  <si>
    <t>大田县昌荣畜牧有限公司</t>
  </si>
  <si>
    <t>101</t>
  </si>
  <si>
    <t>大田县鑫业养殖专业合作社</t>
  </si>
  <si>
    <t>102</t>
  </si>
  <si>
    <t>大田县康顺农业有限公司</t>
  </si>
  <si>
    <t>103</t>
  </si>
  <si>
    <t>大田县成顺农业有限公司</t>
  </si>
  <si>
    <t>104</t>
  </si>
  <si>
    <t>大田县全顺农业有限公司</t>
  </si>
  <si>
    <t>105</t>
  </si>
  <si>
    <t>大田县翰福养殖有限公司</t>
  </si>
  <si>
    <t>合计</t>
  </si>
  <si>
    <t>附件2：</t>
  </si>
  <si>
    <t>大田县2022年屠宰环节病害猪无害化处理补贴资金申报汇总表</t>
  </si>
  <si>
    <t>2022年</t>
  </si>
  <si>
    <t>病害猪损失补贴金额（元）</t>
  </si>
  <si>
    <t>病害猪处理费用补贴金额（元）</t>
  </si>
  <si>
    <t>病害猪补贴金额（元）</t>
  </si>
  <si>
    <t>其中：省级以上财政补贴资金(70%)（元）</t>
  </si>
  <si>
    <t>设区市、县（市、区）两级财政补贴资金(30%)（元）</t>
  </si>
  <si>
    <t>补贴总额（元）</t>
  </si>
  <si>
    <t>企业名称</t>
  </si>
  <si>
    <t>大田县食品公司牲畜定点屠宰场</t>
  </si>
  <si>
    <t>不可食用产品（公斤）</t>
  </si>
  <si>
    <t>折合头数</t>
  </si>
  <si>
    <t>整猪（头）</t>
  </si>
  <si>
    <t>大田县兴森牲畜屠宰有限公司</t>
  </si>
  <si>
    <t>路上死亡整猪（头）</t>
  </si>
  <si>
    <t>大田县佳吉屠宰有限公司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</si>
</sst>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4">
    <font>
      <sz val="11"/>
      <color theme="1"/>
      <name val="宋体"/>
      <charset val="134"/>
      <scheme val="minor"/>
    </font>
    <font>
      <sz val="12"/>
      <name val="宋体"/>
      <charset val="134"/>
    </font>
    <font>
      <sz val="18"/>
      <name val="宋体"/>
      <charset val="134"/>
    </font>
    <font>
      <sz val="12"/>
      <color indexed="8"/>
      <name val="宋体"/>
      <charset val="134"/>
    </font>
    <font>
      <sz val="12"/>
      <color indexed="8"/>
      <name val="仿宋_GB2312"/>
      <charset val="134"/>
    </font>
    <font>
      <sz val="10"/>
      <name val="宋体"/>
      <charset val="134"/>
    </font>
    <font>
      <b/>
      <sz val="18"/>
      <name val="宋体"/>
      <charset val="134"/>
    </font>
    <font>
      <sz val="12"/>
      <name val="仿宋"/>
      <charset val="134"/>
    </font>
    <font>
      <sz val="11"/>
      <name val="仿宋"/>
      <charset val="134"/>
    </font>
    <font>
      <sz val="11"/>
      <name val="宋体"/>
      <charset val="134"/>
      <scheme val="minor"/>
    </font>
    <font>
      <sz val="12"/>
      <color indexed="8"/>
      <name val="仿宋"/>
      <charset val="134"/>
    </font>
    <font>
      <sz val="11"/>
      <color indexed="8"/>
      <name val="宋体"/>
      <charset val="134"/>
      <scheme val="minor"/>
    </font>
    <font>
      <sz val="12"/>
      <name val="宋体"/>
      <charset val="134"/>
      <scheme val="minor"/>
    </font>
    <font>
      <sz val="12"/>
      <name val="Times New Roman"/>
      <charset val="0"/>
    </font>
    <font>
      <sz val="14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 applyBorder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11" applyNumberFormat="0" applyAlignment="0" applyProtection="0">
      <alignment vertical="center"/>
    </xf>
    <xf numFmtId="0" fontId="24" fillId="4" borderId="12" applyNumberFormat="0" applyAlignment="0" applyProtection="0">
      <alignment vertical="center"/>
    </xf>
    <xf numFmtId="0" fontId="25" fillId="4" borderId="11" applyNumberFormat="0" applyAlignment="0" applyProtection="0">
      <alignment vertical="center"/>
    </xf>
    <xf numFmtId="0" fontId="26" fillId="5" borderId="13" applyNumberFormat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1" fillId="0" borderId="0" applyBorder="0"/>
    <xf numFmtId="0" fontId="1" fillId="0" borderId="0" applyBorder="0"/>
    <xf numFmtId="0" fontId="1" fillId="0" borderId="0" applyBorder="0">
      <alignment vertical="center"/>
    </xf>
  </cellStyleXfs>
  <cellXfs count="4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4" fillId="0" borderId="0" xfId="0" applyNumberFormat="1" applyFont="1" applyFill="1" applyAlignment="1" applyProtection="1">
      <alignment horizontal="center" vertical="center" wrapText="1"/>
    </xf>
    <xf numFmtId="0" fontId="1" fillId="0" borderId="0" xfId="0" applyFont="1" applyFill="1" applyAlignment="1">
      <alignment horizontal="left" vertical="center"/>
    </xf>
    <xf numFmtId="0" fontId="1" fillId="0" borderId="3" xfId="0" applyFont="1" applyFill="1" applyBorder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 wrapText="1"/>
    </xf>
    <xf numFmtId="49" fontId="5" fillId="0" borderId="0" xfId="0" applyNumberFormat="1" applyFont="1" applyFill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 wrapText="1"/>
    </xf>
    <xf numFmtId="176" fontId="1" fillId="0" borderId="0" xfId="0" applyNumberFormat="1" applyFont="1" applyFill="1" applyAlignment="1">
      <alignment horizontal="left" vertical="center" wrapText="1"/>
    </xf>
    <xf numFmtId="176" fontId="6" fillId="0" borderId="0" xfId="0" applyNumberFormat="1" applyFont="1" applyFill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49" fontId="10" fillId="0" borderId="0" xfId="0" applyNumberFormat="1" applyFont="1" applyFill="1" applyAlignment="1">
      <alignment horizontal="center" vertical="center" wrapText="1"/>
    </xf>
    <xf numFmtId="0" fontId="9" fillId="0" borderId="1" xfId="51" applyFont="1" applyFill="1" applyBorder="1" applyAlignment="1">
      <alignment horizontal="center" vertical="center" wrapText="1"/>
    </xf>
    <xf numFmtId="176" fontId="9" fillId="0" borderId="1" xfId="51" applyNumberFormat="1" applyFont="1" applyFill="1" applyBorder="1" applyAlignment="1">
      <alignment horizontal="center" vertical="center" wrapText="1"/>
    </xf>
    <xf numFmtId="0" fontId="11" fillId="0" borderId="1" xfId="51" applyFont="1" applyFill="1" applyBorder="1" applyAlignment="1">
      <alignment horizontal="center" vertical="center"/>
    </xf>
    <xf numFmtId="49" fontId="11" fillId="0" borderId="1" xfId="51" applyNumberFormat="1" applyFont="1" applyFill="1" applyBorder="1" applyAlignment="1">
      <alignment horizontal="center" vertical="center" wrapText="1"/>
    </xf>
    <xf numFmtId="49" fontId="9" fillId="0" borderId="1" xfId="51" applyNumberFormat="1" applyFont="1" applyFill="1" applyBorder="1" applyAlignment="1">
      <alignment horizontal="center" vertical="center" wrapText="1"/>
    </xf>
    <xf numFmtId="0" fontId="9" fillId="0" borderId="1" xfId="50" applyFont="1" applyFill="1" applyBorder="1" applyAlignment="1">
      <alignment horizontal="center" vertical="center" wrapText="1"/>
    </xf>
    <xf numFmtId="176" fontId="9" fillId="0" borderId="1" xfId="50" applyNumberFormat="1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 wrapText="1"/>
    </xf>
    <xf numFmtId="0" fontId="12" fillId="0" borderId="0" xfId="50" applyFont="1" applyFill="1" applyAlignment="1">
      <alignment horizontal="center" vertical="center" wrapText="1"/>
    </xf>
    <xf numFmtId="176" fontId="12" fillId="0" borderId="0" xfId="50" applyNumberFormat="1" applyFont="1" applyFill="1" applyAlignment="1">
      <alignment horizontal="center" vertical="center" wrapText="1"/>
    </xf>
    <xf numFmtId="176" fontId="12" fillId="0" borderId="0" xfId="0" applyNumberFormat="1" applyFont="1" applyFill="1" applyAlignment="1">
      <alignment horizontal="center" vertical="center" wrapText="1"/>
    </xf>
    <xf numFmtId="49" fontId="1" fillId="0" borderId="0" xfId="0" applyNumberFormat="1" applyFont="1" applyFill="1" applyAlignment="1">
      <alignment horizontal="left" vertical="center" wrapText="1"/>
    </xf>
    <xf numFmtId="49" fontId="13" fillId="0" borderId="0" xfId="0" applyNumberFormat="1" applyFont="1" applyFill="1" applyAlignment="1">
      <alignment horizontal="left" vertical="center" wrapText="1"/>
    </xf>
    <xf numFmtId="49" fontId="14" fillId="0" borderId="0" xfId="0" applyNumberFormat="1" applyFont="1" applyFill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_Sheet1" xfId="50"/>
    <cellStyle name="常规 3" xfId="51"/>
  </cellStyles>
  <dxfs count="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</dxfs>
  <tableStyles count="1" defaultTableStyle="TableStylePreset3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2540</xdr:colOff>
      <xdr:row>2</xdr:row>
      <xdr:rowOff>485775</xdr:rowOff>
    </xdr:from>
    <xdr:to>
      <xdr:col>1</xdr:col>
      <xdr:colOff>781050</xdr:colOff>
      <xdr:row>2</xdr:row>
      <xdr:rowOff>971550</xdr:rowOff>
    </xdr:to>
    <xdr:cxnSp>
      <xdr:nvCxnSpPr>
        <xdr:cNvPr id="2" name="直接连接符 1"/>
        <xdr:cNvCxnSpPr/>
      </xdr:nvCxnSpPr>
      <xdr:spPr>
        <a:xfrm>
          <a:off x="2540" y="993775"/>
          <a:ext cx="1378585" cy="4857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466725</xdr:colOff>
      <xdr:row>2</xdr:row>
      <xdr:rowOff>9525</xdr:rowOff>
    </xdr:from>
    <xdr:to>
      <xdr:col>2</xdr:col>
      <xdr:colOff>0</xdr:colOff>
      <xdr:row>2</xdr:row>
      <xdr:rowOff>1028700</xdr:rowOff>
    </xdr:to>
    <xdr:cxnSp>
      <xdr:nvCxnSpPr>
        <xdr:cNvPr id="3" name="直接连接符 2"/>
        <xdr:cNvCxnSpPr/>
      </xdr:nvCxnSpPr>
      <xdr:spPr>
        <a:xfrm>
          <a:off x="466725" y="517525"/>
          <a:ext cx="1000125" cy="10191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0</xdr:col>
      <xdr:colOff>635</xdr:colOff>
      <xdr:row>2</xdr:row>
      <xdr:rowOff>772160</xdr:rowOff>
    </xdr:from>
    <xdr:ext cx="805815" cy="244475"/>
    <xdr:sp>
      <xdr:nvSpPr>
        <xdr:cNvPr id="4" name="文本框 4"/>
        <xdr:cNvSpPr txBox="1"/>
      </xdr:nvSpPr>
      <xdr:spPr>
        <a:xfrm>
          <a:off x="635" y="1280160"/>
          <a:ext cx="805815" cy="244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zh-CN" altLang="en-US" sz="1100"/>
            <a:t>公司名称</a:t>
          </a:r>
          <a:endParaRPr lang="zh-CN" altLang="en-US" sz="1100"/>
        </a:p>
      </xdr:txBody>
    </xdr:sp>
    <xdr:clientData/>
  </xdr:oneCellAnchor>
  <xdr:oneCellAnchor>
    <xdr:from>
      <xdr:col>0</xdr:col>
      <xdr:colOff>0</xdr:colOff>
      <xdr:row>2</xdr:row>
      <xdr:rowOff>0</xdr:rowOff>
    </xdr:from>
    <xdr:ext cx="1042670" cy="445135"/>
    <xdr:sp>
      <xdr:nvSpPr>
        <xdr:cNvPr id="5" name="文本框 5"/>
        <xdr:cNvSpPr txBox="1"/>
      </xdr:nvSpPr>
      <xdr:spPr>
        <a:xfrm>
          <a:off x="0" y="508000"/>
          <a:ext cx="1042670" cy="44513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0</xdr:col>
      <xdr:colOff>136525</xdr:colOff>
      <xdr:row>2</xdr:row>
      <xdr:rowOff>269875</xdr:rowOff>
    </xdr:from>
    <xdr:ext cx="584835" cy="273685"/>
    <xdr:sp>
      <xdr:nvSpPr>
        <xdr:cNvPr id="6" name="文本框 6"/>
        <xdr:cNvSpPr txBox="1"/>
      </xdr:nvSpPr>
      <xdr:spPr>
        <a:xfrm>
          <a:off x="136525" y="777875"/>
          <a:ext cx="58483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zh-CN" altLang="en-US" sz="1100"/>
            <a:t>金额</a:t>
          </a:r>
          <a:endParaRPr lang="zh-CN" altLang="en-US" sz="1100"/>
        </a:p>
      </xdr:txBody>
    </xdr:sp>
    <xdr:clientData/>
  </xdr:oneCellAnchor>
  <xdr:oneCellAnchor>
    <xdr:from>
      <xdr:col>1</xdr:col>
      <xdr:colOff>143510</xdr:colOff>
      <xdr:row>2</xdr:row>
      <xdr:rowOff>95250</xdr:rowOff>
    </xdr:from>
    <xdr:ext cx="584835" cy="273685"/>
    <xdr:sp>
      <xdr:nvSpPr>
        <xdr:cNvPr id="7" name="文本框 7"/>
        <xdr:cNvSpPr txBox="1"/>
      </xdr:nvSpPr>
      <xdr:spPr>
        <a:xfrm>
          <a:off x="743585" y="603250"/>
          <a:ext cx="58483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zh-CN" altLang="en-US" sz="1100"/>
            <a:t>项目</a:t>
          </a:r>
          <a:endParaRPr lang="zh-CN" altLang="en-US" sz="1100"/>
        </a:p>
      </xdr:txBody>
    </xdr:sp>
    <xdr:clientData/>
  </xdr:oneCellAnchor>
  <xdr:twoCellAnchor>
    <xdr:from>
      <xdr:col>0</xdr:col>
      <xdr:colOff>3810</xdr:colOff>
      <xdr:row>2</xdr:row>
      <xdr:rowOff>485775</xdr:rowOff>
    </xdr:from>
    <xdr:to>
      <xdr:col>1</xdr:col>
      <xdr:colOff>808990</xdr:colOff>
      <xdr:row>2</xdr:row>
      <xdr:rowOff>990600</xdr:rowOff>
    </xdr:to>
    <xdr:cxnSp>
      <xdr:nvCxnSpPr>
        <xdr:cNvPr id="8" name="直接连接符 7"/>
        <xdr:cNvCxnSpPr/>
      </xdr:nvCxnSpPr>
      <xdr:spPr>
        <a:xfrm>
          <a:off x="3810" y="993775"/>
          <a:ext cx="1405255" cy="5048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466725</xdr:colOff>
      <xdr:row>2</xdr:row>
      <xdr:rowOff>9525</xdr:rowOff>
    </xdr:from>
    <xdr:to>
      <xdr:col>2</xdr:col>
      <xdr:colOff>0</xdr:colOff>
      <xdr:row>2</xdr:row>
      <xdr:rowOff>1028700</xdr:rowOff>
    </xdr:to>
    <xdr:cxnSp>
      <xdr:nvCxnSpPr>
        <xdr:cNvPr id="9" name="直接连接符 8"/>
        <xdr:cNvCxnSpPr/>
      </xdr:nvCxnSpPr>
      <xdr:spPr>
        <a:xfrm>
          <a:off x="466725" y="517525"/>
          <a:ext cx="1000125" cy="10191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0</xdr:col>
      <xdr:colOff>635</xdr:colOff>
      <xdr:row>2</xdr:row>
      <xdr:rowOff>772160</xdr:rowOff>
    </xdr:from>
    <xdr:ext cx="805815" cy="244475"/>
    <xdr:sp>
      <xdr:nvSpPr>
        <xdr:cNvPr id="10" name="文本框 4"/>
        <xdr:cNvSpPr txBox="1"/>
      </xdr:nvSpPr>
      <xdr:spPr>
        <a:xfrm>
          <a:off x="635" y="1280160"/>
          <a:ext cx="805815" cy="244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zh-CN" altLang="en-US" sz="1100"/>
            <a:t>公司名称</a:t>
          </a:r>
          <a:endParaRPr lang="zh-CN" altLang="en-US" sz="1100"/>
        </a:p>
      </xdr:txBody>
    </xdr:sp>
    <xdr:clientData/>
  </xdr:oneCellAnchor>
  <xdr:oneCellAnchor>
    <xdr:from>
      <xdr:col>0</xdr:col>
      <xdr:colOff>0</xdr:colOff>
      <xdr:row>2</xdr:row>
      <xdr:rowOff>0</xdr:rowOff>
    </xdr:from>
    <xdr:ext cx="1042670" cy="445135"/>
    <xdr:sp>
      <xdr:nvSpPr>
        <xdr:cNvPr id="11" name="文本框 5"/>
        <xdr:cNvSpPr txBox="1"/>
      </xdr:nvSpPr>
      <xdr:spPr>
        <a:xfrm>
          <a:off x="0" y="508000"/>
          <a:ext cx="1042670" cy="44513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0</xdr:col>
      <xdr:colOff>136525</xdr:colOff>
      <xdr:row>2</xdr:row>
      <xdr:rowOff>269875</xdr:rowOff>
    </xdr:from>
    <xdr:ext cx="584835" cy="273685"/>
    <xdr:sp>
      <xdr:nvSpPr>
        <xdr:cNvPr id="12" name="文本框 6"/>
        <xdr:cNvSpPr txBox="1"/>
      </xdr:nvSpPr>
      <xdr:spPr>
        <a:xfrm>
          <a:off x="136525" y="777875"/>
          <a:ext cx="58483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zh-CN" altLang="en-US" sz="1100"/>
            <a:t>金额</a:t>
          </a:r>
          <a:endParaRPr lang="zh-CN" altLang="en-US" sz="1100"/>
        </a:p>
      </xdr:txBody>
    </xdr:sp>
    <xdr:clientData/>
  </xdr:oneCellAnchor>
  <xdr:oneCellAnchor>
    <xdr:from>
      <xdr:col>1</xdr:col>
      <xdr:colOff>143510</xdr:colOff>
      <xdr:row>2</xdr:row>
      <xdr:rowOff>95250</xdr:rowOff>
    </xdr:from>
    <xdr:ext cx="584835" cy="273685"/>
    <xdr:sp>
      <xdr:nvSpPr>
        <xdr:cNvPr id="13" name="文本框 7"/>
        <xdr:cNvSpPr txBox="1"/>
      </xdr:nvSpPr>
      <xdr:spPr>
        <a:xfrm>
          <a:off x="743585" y="603250"/>
          <a:ext cx="58483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zh-CN" altLang="en-US" sz="1100"/>
            <a:t>项目</a:t>
          </a:r>
          <a:endParaRPr lang="zh-CN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P113"/>
  <sheetViews>
    <sheetView tabSelected="1" zoomScale="69" zoomScaleNormal="69" workbookViewId="0">
      <selection activeCell="A2" sqref="A2:G2"/>
    </sheetView>
  </sheetViews>
  <sheetFormatPr defaultColWidth="9.64166666666667" defaultRowHeight="14.25"/>
  <cols>
    <col min="1" max="1" width="3.96666666666667" style="22" customWidth="1"/>
    <col min="2" max="2" width="33" style="20" customWidth="1"/>
    <col min="3" max="3" width="16.05" style="20" customWidth="1"/>
    <col min="4" max="5" width="14.4916666666667" style="20" customWidth="1"/>
    <col min="6" max="6" width="14.4583333333333" style="20" customWidth="1"/>
    <col min="7" max="7" width="13.6333333333333" style="20" customWidth="1"/>
    <col min="8" max="16381" width="9" style="20"/>
  </cols>
  <sheetData>
    <row r="1" s="20" customFormat="1" ht="18" customHeight="1" spans="1:7">
      <c r="A1" s="23" t="s">
        <v>0</v>
      </c>
      <c r="B1" s="23"/>
      <c r="C1" s="23"/>
      <c r="D1" s="23"/>
      <c r="E1" s="23"/>
      <c r="F1" s="23"/>
      <c r="G1" s="23"/>
    </row>
    <row r="2" s="20" customFormat="1" ht="28" customHeight="1" spans="1:7">
      <c r="A2" s="24" t="s">
        <v>1</v>
      </c>
      <c r="B2" s="24"/>
      <c r="C2" s="24"/>
      <c r="D2" s="24"/>
      <c r="E2" s="24"/>
      <c r="F2" s="24"/>
      <c r="G2" s="24"/>
    </row>
    <row r="3" s="20" customFormat="1" ht="62" customHeight="1" spans="1:7">
      <c r="A3" s="25" t="s">
        <v>2</v>
      </c>
      <c r="B3" s="26" t="s">
        <v>3</v>
      </c>
      <c r="C3" s="26" t="s">
        <v>4</v>
      </c>
      <c r="D3" s="26" t="s">
        <v>5</v>
      </c>
      <c r="E3" s="26" t="s">
        <v>6</v>
      </c>
      <c r="F3" s="26" t="s">
        <v>7</v>
      </c>
      <c r="G3" s="26" t="s">
        <v>8</v>
      </c>
    </row>
    <row r="4" s="20" customFormat="1" ht="20" customHeight="1" spans="1:7">
      <c r="A4" s="27" t="s">
        <v>9</v>
      </c>
      <c r="B4" s="28" t="s">
        <v>10</v>
      </c>
      <c r="C4" s="29">
        <v>4</v>
      </c>
      <c r="D4" s="29">
        <f t="shared" ref="D4:D67" si="0">C4*40</f>
        <v>160</v>
      </c>
      <c r="E4" s="29">
        <f t="shared" ref="E4:E67" si="1">C4*30</f>
        <v>120</v>
      </c>
      <c r="F4" s="29">
        <f t="shared" ref="F4:F67" si="2">C4*10</f>
        <v>40</v>
      </c>
      <c r="G4" s="29">
        <f t="shared" ref="G4:G67" si="3">D4+E4+F4</f>
        <v>320</v>
      </c>
    </row>
    <row r="5" s="20" customFormat="1" ht="20" customHeight="1" spans="1:7">
      <c r="A5" s="27" t="s">
        <v>11</v>
      </c>
      <c r="B5" s="30" t="s">
        <v>12</v>
      </c>
      <c r="C5" s="31">
        <v>36</v>
      </c>
      <c r="D5" s="29">
        <f t="shared" si="0"/>
        <v>1440</v>
      </c>
      <c r="E5" s="29">
        <f t="shared" si="1"/>
        <v>1080</v>
      </c>
      <c r="F5" s="29">
        <f t="shared" si="2"/>
        <v>360</v>
      </c>
      <c r="G5" s="29">
        <f t="shared" si="3"/>
        <v>2880</v>
      </c>
    </row>
    <row r="6" s="20" customFormat="1" ht="20" customHeight="1" spans="1:7">
      <c r="A6" s="27" t="s">
        <v>13</v>
      </c>
      <c r="B6" s="30" t="s">
        <v>14</v>
      </c>
      <c r="C6" s="31">
        <v>46</v>
      </c>
      <c r="D6" s="29">
        <f t="shared" si="0"/>
        <v>1840</v>
      </c>
      <c r="E6" s="29">
        <f t="shared" si="1"/>
        <v>1380</v>
      </c>
      <c r="F6" s="29">
        <f t="shared" si="2"/>
        <v>460</v>
      </c>
      <c r="G6" s="29">
        <f t="shared" si="3"/>
        <v>3680</v>
      </c>
    </row>
    <row r="7" s="20" customFormat="1" ht="20" customHeight="1" spans="1:7">
      <c r="A7" s="27" t="s">
        <v>15</v>
      </c>
      <c r="B7" s="30" t="s">
        <v>16</v>
      </c>
      <c r="C7" s="31">
        <v>57</v>
      </c>
      <c r="D7" s="29">
        <f t="shared" si="0"/>
        <v>2280</v>
      </c>
      <c r="E7" s="29">
        <f t="shared" si="1"/>
        <v>1710</v>
      </c>
      <c r="F7" s="29">
        <f t="shared" si="2"/>
        <v>570</v>
      </c>
      <c r="G7" s="29">
        <f t="shared" si="3"/>
        <v>4560</v>
      </c>
    </row>
    <row r="8" s="20" customFormat="1" ht="20" customHeight="1" spans="1:7">
      <c r="A8" s="27" t="s">
        <v>17</v>
      </c>
      <c r="B8" s="30" t="s">
        <v>18</v>
      </c>
      <c r="C8" s="31">
        <v>55</v>
      </c>
      <c r="D8" s="29">
        <f t="shared" si="0"/>
        <v>2200</v>
      </c>
      <c r="E8" s="29">
        <f t="shared" si="1"/>
        <v>1650</v>
      </c>
      <c r="F8" s="29">
        <f t="shared" si="2"/>
        <v>550</v>
      </c>
      <c r="G8" s="29">
        <f t="shared" si="3"/>
        <v>4400</v>
      </c>
    </row>
    <row r="9" s="20" customFormat="1" ht="20" customHeight="1" spans="1:7">
      <c r="A9" s="27" t="s">
        <v>19</v>
      </c>
      <c r="B9" s="30" t="s">
        <v>20</v>
      </c>
      <c r="C9" s="31">
        <v>70</v>
      </c>
      <c r="D9" s="29">
        <f t="shared" si="0"/>
        <v>2800</v>
      </c>
      <c r="E9" s="29">
        <f t="shared" si="1"/>
        <v>2100</v>
      </c>
      <c r="F9" s="29">
        <f t="shared" si="2"/>
        <v>700</v>
      </c>
      <c r="G9" s="29">
        <f t="shared" si="3"/>
        <v>5600</v>
      </c>
    </row>
    <row r="10" s="20" customFormat="1" ht="20" customHeight="1" spans="1:7">
      <c r="A10" s="27" t="s">
        <v>21</v>
      </c>
      <c r="B10" s="30" t="s">
        <v>22</v>
      </c>
      <c r="C10" s="31">
        <v>1</v>
      </c>
      <c r="D10" s="29">
        <f t="shared" si="0"/>
        <v>40</v>
      </c>
      <c r="E10" s="29">
        <f t="shared" si="1"/>
        <v>30</v>
      </c>
      <c r="F10" s="29">
        <f t="shared" si="2"/>
        <v>10</v>
      </c>
      <c r="G10" s="29">
        <f t="shared" si="3"/>
        <v>80</v>
      </c>
    </row>
    <row r="11" s="20" customFormat="1" ht="20" customHeight="1" spans="1:7">
      <c r="A11" s="27" t="s">
        <v>23</v>
      </c>
      <c r="B11" s="30" t="s">
        <v>24</v>
      </c>
      <c r="C11" s="31">
        <v>53</v>
      </c>
      <c r="D11" s="29">
        <f t="shared" si="0"/>
        <v>2120</v>
      </c>
      <c r="E11" s="29">
        <f t="shared" si="1"/>
        <v>1590</v>
      </c>
      <c r="F11" s="29">
        <f t="shared" si="2"/>
        <v>530</v>
      </c>
      <c r="G11" s="29">
        <f t="shared" si="3"/>
        <v>4240</v>
      </c>
    </row>
    <row r="12" s="20" customFormat="1" ht="20" customHeight="1" spans="1:7">
      <c r="A12" s="27" t="s">
        <v>25</v>
      </c>
      <c r="B12" s="30" t="s">
        <v>26</v>
      </c>
      <c r="C12" s="31">
        <v>10</v>
      </c>
      <c r="D12" s="29">
        <f t="shared" si="0"/>
        <v>400</v>
      </c>
      <c r="E12" s="29">
        <f t="shared" si="1"/>
        <v>300</v>
      </c>
      <c r="F12" s="29">
        <f t="shared" si="2"/>
        <v>100</v>
      </c>
      <c r="G12" s="29">
        <f t="shared" si="3"/>
        <v>800</v>
      </c>
    </row>
    <row r="13" s="20" customFormat="1" ht="20" customHeight="1" spans="1:7">
      <c r="A13" s="27" t="s">
        <v>27</v>
      </c>
      <c r="B13" s="30" t="s">
        <v>28</v>
      </c>
      <c r="C13" s="31">
        <v>40</v>
      </c>
      <c r="D13" s="29">
        <f t="shared" si="0"/>
        <v>1600</v>
      </c>
      <c r="E13" s="29">
        <f t="shared" si="1"/>
        <v>1200</v>
      </c>
      <c r="F13" s="29">
        <f t="shared" si="2"/>
        <v>400</v>
      </c>
      <c r="G13" s="29">
        <f t="shared" si="3"/>
        <v>3200</v>
      </c>
    </row>
    <row r="14" s="20" customFormat="1" ht="20" customHeight="1" spans="1:7">
      <c r="A14" s="27" t="s">
        <v>29</v>
      </c>
      <c r="B14" s="30" t="s">
        <v>30</v>
      </c>
      <c r="C14" s="31">
        <v>69</v>
      </c>
      <c r="D14" s="29">
        <f t="shared" si="0"/>
        <v>2760</v>
      </c>
      <c r="E14" s="29">
        <f t="shared" si="1"/>
        <v>2070</v>
      </c>
      <c r="F14" s="29">
        <f t="shared" si="2"/>
        <v>690</v>
      </c>
      <c r="G14" s="29">
        <f t="shared" si="3"/>
        <v>5520</v>
      </c>
    </row>
    <row r="15" s="20" customFormat="1" ht="20" customHeight="1" spans="1:7">
      <c r="A15" s="27" t="s">
        <v>31</v>
      </c>
      <c r="B15" s="30" t="s">
        <v>32</v>
      </c>
      <c r="C15" s="31">
        <v>76</v>
      </c>
      <c r="D15" s="29">
        <f t="shared" si="0"/>
        <v>3040</v>
      </c>
      <c r="E15" s="29">
        <f t="shared" si="1"/>
        <v>2280</v>
      </c>
      <c r="F15" s="29">
        <f t="shared" si="2"/>
        <v>760</v>
      </c>
      <c r="G15" s="29">
        <f t="shared" si="3"/>
        <v>6080</v>
      </c>
    </row>
    <row r="16" s="20" customFormat="1" ht="20" customHeight="1" spans="1:7">
      <c r="A16" s="27" t="s">
        <v>33</v>
      </c>
      <c r="B16" s="30" t="s">
        <v>34</v>
      </c>
      <c r="C16" s="31">
        <v>71</v>
      </c>
      <c r="D16" s="29">
        <f t="shared" si="0"/>
        <v>2840</v>
      </c>
      <c r="E16" s="29">
        <f t="shared" si="1"/>
        <v>2130</v>
      </c>
      <c r="F16" s="29">
        <f t="shared" si="2"/>
        <v>710</v>
      </c>
      <c r="G16" s="29">
        <f t="shared" si="3"/>
        <v>5680</v>
      </c>
    </row>
    <row r="17" s="20" customFormat="1" ht="20" customHeight="1" spans="1:7">
      <c r="A17" s="27" t="s">
        <v>35</v>
      </c>
      <c r="B17" s="30" t="s">
        <v>36</v>
      </c>
      <c r="C17" s="31">
        <v>10</v>
      </c>
      <c r="D17" s="29">
        <f t="shared" si="0"/>
        <v>400</v>
      </c>
      <c r="E17" s="29">
        <f t="shared" si="1"/>
        <v>300</v>
      </c>
      <c r="F17" s="29">
        <f t="shared" si="2"/>
        <v>100</v>
      </c>
      <c r="G17" s="29">
        <f t="shared" si="3"/>
        <v>800</v>
      </c>
    </row>
    <row r="18" s="20" customFormat="1" ht="20" customHeight="1" spans="1:7">
      <c r="A18" s="27" t="s">
        <v>37</v>
      </c>
      <c r="B18" s="30" t="s">
        <v>38</v>
      </c>
      <c r="C18" s="31">
        <v>53</v>
      </c>
      <c r="D18" s="29">
        <f t="shared" si="0"/>
        <v>2120</v>
      </c>
      <c r="E18" s="29">
        <f t="shared" si="1"/>
        <v>1590</v>
      </c>
      <c r="F18" s="29">
        <f t="shared" si="2"/>
        <v>530</v>
      </c>
      <c r="G18" s="29">
        <f t="shared" si="3"/>
        <v>4240</v>
      </c>
    </row>
    <row r="19" s="20" customFormat="1" ht="20" customHeight="1" spans="1:7">
      <c r="A19" s="27" t="s">
        <v>39</v>
      </c>
      <c r="B19" s="30" t="s">
        <v>40</v>
      </c>
      <c r="C19" s="31">
        <v>79</v>
      </c>
      <c r="D19" s="29">
        <f t="shared" si="0"/>
        <v>3160</v>
      </c>
      <c r="E19" s="29">
        <f t="shared" si="1"/>
        <v>2370</v>
      </c>
      <c r="F19" s="29">
        <f t="shared" si="2"/>
        <v>790</v>
      </c>
      <c r="G19" s="29">
        <f t="shared" si="3"/>
        <v>6320</v>
      </c>
    </row>
    <row r="20" s="21" customFormat="1" ht="20" customHeight="1" spans="1:250">
      <c r="A20" s="27" t="s">
        <v>41</v>
      </c>
      <c r="B20" s="30" t="s">
        <v>42</v>
      </c>
      <c r="C20" s="31">
        <v>126</v>
      </c>
      <c r="D20" s="29">
        <f t="shared" si="0"/>
        <v>5040</v>
      </c>
      <c r="E20" s="29">
        <f t="shared" si="1"/>
        <v>3780</v>
      </c>
      <c r="F20" s="29">
        <f t="shared" si="2"/>
        <v>1260</v>
      </c>
      <c r="G20" s="29">
        <f t="shared" si="3"/>
        <v>10080</v>
      </c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  <c r="AF20" s="32"/>
      <c r="AG20" s="32"/>
      <c r="AH20" s="32"/>
      <c r="AI20" s="32"/>
      <c r="AJ20" s="32"/>
      <c r="AK20" s="32"/>
      <c r="AL20" s="32"/>
      <c r="AM20" s="32"/>
      <c r="AN20" s="32"/>
      <c r="AO20" s="32"/>
      <c r="AP20" s="32"/>
      <c r="AQ20" s="32"/>
      <c r="AR20" s="32"/>
      <c r="AS20" s="32"/>
      <c r="AT20" s="32"/>
      <c r="AU20" s="32"/>
      <c r="AV20" s="32"/>
      <c r="AW20" s="32"/>
      <c r="AX20" s="32"/>
      <c r="AY20" s="32"/>
      <c r="AZ20" s="32"/>
      <c r="BA20" s="32"/>
      <c r="BB20" s="32"/>
      <c r="BC20" s="32"/>
      <c r="BD20" s="32"/>
      <c r="BE20" s="32"/>
      <c r="BF20" s="32"/>
      <c r="BG20" s="32"/>
      <c r="BH20" s="32"/>
      <c r="BI20" s="32"/>
      <c r="BJ20" s="32"/>
      <c r="BK20" s="32"/>
      <c r="BL20" s="32"/>
      <c r="BM20" s="32"/>
      <c r="BN20" s="32"/>
      <c r="BO20" s="32"/>
      <c r="BP20" s="32"/>
      <c r="BQ20" s="32"/>
      <c r="BR20" s="32"/>
      <c r="BS20" s="32"/>
      <c r="BT20" s="32"/>
      <c r="BU20" s="32"/>
      <c r="BV20" s="32"/>
      <c r="BW20" s="32"/>
      <c r="BX20" s="32"/>
      <c r="BY20" s="32"/>
      <c r="BZ20" s="32"/>
      <c r="CA20" s="32"/>
      <c r="CB20" s="32"/>
      <c r="CC20" s="32"/>
      <c r="CD20" s="32"/>
      <c r="CE20" s="32"/>
      <c r="CF20" s="32"/>
      <c r="CG20" s="32"/>
      <c r="CH20" s="32"/>
      <c r="CI20" s="32"/>
      <c r="CJ20" s="32"/>
      <c r="CK20" s="32"/>
      <c r="CL20" s="32"/>
      <c r="CM20" s="32"/>
      <c r="CN20" s="32"/>
      <c r="CO20" s="32"/>
      <c r="CP20" s="32"/>
      <c r="CQ20" s="32"/>
      <c r="CR20" s="32"/>
      <c r="CS20" s="32"/>
      <c r="CT20" s="32"/>
      <c r="CU20" s="32"/>
      <c r="CV20" s="32"/>
      <c r="CW20" s="32"/>
      <c r="CX20" s="32"/>
      <c r="CY20" s="32"/>
      <c r="CZ20" s="32"/>
      <c r="DA20" s="32"/>
      <c r="DB20" s="32"/>
      <c r="DC20" s="32"/>
      <c r="DD20" s="32"/>
      <c r="DE20" s="32"/>
      <c r="DF20" s="32"/>
      <c r="DG20" s="32"/>
      <c r="DH20" s="32"/>
      <c r="DI20" s="32"/>
      <c r="DJ20" s="32"/>
      <c r="DK20" s="32"/>
      <c r="DL20" s="32"/>
      <c r="DM20" s="32"/>
      <c r="DN20" s="32"/>
      <c r="DO20" s="32"/>
      <c r="DP20" s="32"/>
      <c r="DQ20" s="32"/>
      <c r="DR20" s="32"/>
      <c r="DS20" s="32"/>
      <c r="DT20" s="32"/>
      <c r="DU20" s="32"/>
      <c r="DV20" s="32"/>
      <c r="DW20" s="32"/>
      <c r="DX20" s="32"/>
      <c r="DY20" s="32"/>
      <c r="DZ20" s="32"/>
      <c r="EA20" s="32"/>
      <c r="EB20" s="32"/>
      <c r="EC20" s="32"/>
      <c r="ED20" s="32"/>
      <c r="EE20" s="32"/>
      <c r="EF20" s="32"/>
      <c r="EG20" s="32"/>
      <c r="EH20" s="32"/>
      <c r="EI20" s="32"/>
      <c r="EJ20" s="32"/>
      <c r="EK20" s="32"/>
      <c r="EL20" s="32"/>
      <c r="EM20" s="32"/>
      <c r="EN20" s="32"/>
      <c r="EO20" s="32"/>
      <c r="EP20" s="32"/>
      <c r="EQ20" s="32"/>
      <c r="ER20" s="32"/>
      <c r="ES20" s="32"/>
      <c r="ET20" s="32"/>
      <c r="EU20" s="32"/>
      <c r="EV20" s="32"/>
      <c r="EW20" s="32"/>
      <c r="EX20" s="32"/>
      <c r="EY20" s="32"/>
      <c r="EZ20" s="32"/>
      <c r="FA20" s="32"/>
      <c r="FB20" s="32"/>
      <c r="FC20" s="32"/>
      <c r="FD20" s="32"/>
      <c r="FE20" s="32"/>
      <c r="FF20" s="32"/>
      <c r="FG20" s="32"/>
      <c r="FH20" s="32"/>
      <c r="FI20" s="32"/>
      <c r="FJ20" s="32"/>
      <c r="FK20" s="32"/>
      <c r="FL20" s="32"/>
      <c r="FM20" s="32"/>
      <c r="FN20" s="32"/>
      <c r="FO20" s="32"/>
      <c r="FP20" s="32"/>
      <c r="FQ20" s="32"/>
      <c r="FR20" s="32"/>
      <c r="FS20" s="32"/>
      <c r="FT20" s="32"/>
      <c r="FU20" s="32"/>
      <c r="FV20" s="32"/>
      <c r="FW20" s="32"/>
      <c r="FX20" s="32"/>
      <c r="FY20" s="32"/>
      <c r="FZ20" s="32"/>
      <c r="GA20" s="32"/>
      <c r="GB20" s="32"/>
      <c r="GC20" s="32"/>
      <c r="GD20" s="32"/>
      <c r="GE20" s="32"/>
      <c r="GF20" s="32"/>
      <c r="GG20" s="32"/>
      <c r="GH20" s="32"/>
      <c r="GI20" s="32"/>
      <c r="GJ20" s="32"/>
      <c r="GK20" s="32"/>
      <c r="GL20" s="32"/>
      <c r="GM20" s="32"/>
      <c r="GN20" s="32"/>
      <c r="GO20" s="32"/>
      <c r="GP20" s="32"/>
      <c r="GQ20" s="32"/>
      <c r="GR20" s="32"/>
      <c r="GS20" s="32"/>
      <c r="GT20" s="32"/>
      <c r="GU20" s="32"/>
      <c r="GV20" s="32"/>
      <c r="GW20" s="32"/>
      <c r="GX20" s="32"/>
      <c r="GY20" s="32"/>
      <c r="GZ20" s="32"/>
      <c r="HA20" s="32"/>
      <c r="HB20" s="32"/>
      <c r="HC20" s="32"/>
      <c r="HD20" s="32"/>
      <c r="HE20" s="32"/>
      <c r="HF20" s="32"/>
      <c r="HG20" s="32"/>
      <c r="HH20" s="32"/>
      <c r="HI20" s="32"/>
      <c r="HJ20" s="32"/>
      <c r="HK20" s="32"/>
      <c r="HL20" s="32"/>
      <c r="HM20" s="32"/>
      <c r="HN20" s="32"/>
      <c r="HO20" s="32"/>
      <c r="HP20" s="32"/>
      <c r="HQ20" s="32"/>
      <c r="HR20" s="32"/>
      <c r="HS20" s="32"/>
      <c r="HT20" s="32"/>
      <c r="HU20" s="32"/>
      <c r="HV20" s="32"/>
      <c r="HW20" s="32"/>
      <c r="HX20" s="32"/>
      <c r="HY20" s="32"/>
      <c r="HZ20" s="32"/>
      <c r="IA20" s="32"/>
      <c r="IB20" s="32"/>
      <c r="IC20" s="32"/>
      <c r="ID20" s="32"/>
      <c r="IE20" s="32"/>
      <c r="IF20" s="32"/>
      <c r="IG20" s="32"/>
      <c r="IH20" s="32"/>
      <c r="II20" s="32"/>
      <c r="IJ20" s="32"/>
      <c r="IK20" s="32"/>
      <c r="IL20" s="32"/>
      <c r="IM20" s="32"/>
      <c r="IN20" s="32"/>
      <c r="IO20" s="32"/>
      <c r="IP20" s="32"/>
    </row>
    <row r="21" s="21" customFormat="1" ht="20" customHeight="1" spans="1:250">
      <c r="A21" s="27" t="s">
        <v>43</v>
      </c>
      <c r="B21" s="30" t="s">
        <v>44</v>
      </c>
      <c r="C21" s="31">
        <v>2</v>
      </c>
      <c r="D21" s="29">
        <f t="shared" si="0"/>
        <v>80</v>
      </c>
      <c r="E21" s="29">
        <f t="shared" si="1"/>
        <v>60</v>
      </c>
      <c r="F21" s="29">
        <f t="shared" si="2"/>
        <v>20</v>
      </c>
      <c r="G21" s="29">
        <f t="shared" si="3"/>
        <v>160</v>
      </c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32"/>
      <c r="AI21" s="32"/>
      <c r="AJ21" s="32"/>
      <c r="AK21" s="32"/>
      <c r="AL21" s="32"/>
      <c r="AM21" s="32"/>
      <c r="AN21" s="32"/>
      <c r="AO21" s="32"/>
      <c r="AP21" s="32"/>
      <c r="AQ21" s="32"/>
      <c r="AR21" s="32"/>
      <c r="AS21" s="32"/>
      <c r="AT21" s="32"/>
      <c r="AU21" s="32"/>
      <c r="AV21" s="32"/>
      <c r="AW21" s="32"/>
      <c r="AX21" s="32"/>
      <c r="AY21" s="32"/>
      <c r="AZ21" s="32"/>
      <c r="BA21" s="32"/>
      <c r="BB21" s="32"/>
      <c r="BC21" s="32"/>
      <c r="BD21" s="32"/>
      <c r="BE21" s="32"/>
      <c r="BF21" s="32"/>
      <c r="BG21" s="32"/>
      <c r="BH21" s="32"/>
      <c r="BI21" s="32"/>
      <c r="BJ21" s="32"/>
      <c r="BK21" s="32"/>
      <c r="BL21" s="32"/>
      <c r="BM21" s="32"/>
      <c r="BN21" s="32"/>
      <c r="BO21" s="32"/>
      <c r="BP21" s="32"/>
      <c r="BQ21" s="32"/>
      <c r="BR21" s="32"/>
      <c r="BS21" s="32"/>
      <c r="BT21" s="32"/>
      <c r="BU21" s="32"/>
      <c r="BV21" s="32"/>
      <c r="BW21" s="32"/>
      <c r="BX21" s="32"/>
      <c r="BY21" s="32"/>
      <c r="BZ21" s="32"/>
      <c r="CA21" s="32"/>
      <c r="CB21" s="32"/>
      <c r="CC21" s="32"/>
      <c r="CD21" s="32"/>
      <c r="CE21" s="32"/>
      <c r="CF21" s="32"/>
      <c r="CG21" s="32"/>
      <c r="CH21" s="32"/>
      <c r="CI21" s="32"/>
      <c r="CJ21" s="32"/>
      <c r="CK21" s="32"/>
      <c r="CL21" s="32"/>
      <c r="CM21" s="32"/>
      <c r="CN21" s="32"/>
      <c r="CO21" s="32"/>
      <c r="CP21" s="32"/>
      <c r="CQ21" s="32"/>
      <c r="CR21" s="32"/>
      <c r="CS21" s="32"/>
      <c r="CT21" s="32"/>
      <c r="CU21" s="32"/>
      <c r="CV21" s="32"/>
      <c r="CW21" s="32"/>
      <c r="CX21" s="32"/>
      <c r="CY21" s="32"/>
      <c r="CZ21" s="32"/>
      <c r="DA21" s="32"/>
      <c r="DB21" s="32"/>
      <c r="DC21" s="32"/>
      <c r="DD21" s="32"/>
      <c r="DE21" s="32"/>
      <c r="DF21" s="32"/>
      <c r="DG21" s="32"/>
      <c r="DH21" s="32"/>
      <c r="DI21" s="32"/>
      <c r="DJ21" s="32"/>
      <c r="DK21" s="32"/>
      <c r="DL21" s="32"/>
      <c r="DM21" s="32"/>
      <c r="DN21" s="32"/>
      <c r="DO21" s="32"/>
      <c r="DP21" s="32"/>
      <c r="DQ21" s="32"/>
      <c r="DR21" s="32"/>
      <c r="DS21" s="32"/>
      <c r="DT21" s="32"/>
      <c r="DU21" s="32"/>
      <c r="DV21" s="32"/>
      <c r="DW21" s="32"/>
      <c r="DX21" s="32"/>
      <c r="DY21" s="32"/>
      <c r="DZ21" s="32"/>
      <c r="EA21" s="32"/>
      <c r="EB21" s="32"/>
      <c r="EC21" s="32"/>
      <c r="ED21" s="32"/>
      <c r="EE21" s="32"/>
      <c r="EF21" s="32"/>
      <c r="EG21" s="32"/>
      <c r="EH21" s="32"/>
      <c r="EI21" s="32"/>
      <c r="EJ21" s="32"/>
      <c r="EK21" s="32"/>
      <c r="EL21" s="32"/>
      <c r="EM21" s="32"/>
      <c r="EN21" s="32"/>
      <c r="EO21" s="32"/>
      <c r="EP21" s="32"/>
      <c r="EQ21" s="32"/>
      <c r="ER21" s="32"/>
      <c r="ES21" s="32"/>
      <c r="ET21" s="32"/>
      <c r="EU21" s="32"/>
      <c r="EV21" s="32"/>
      <c r="EW21" s="32"/>
      <c r="EX21" s="32"/>
      <c r="EY21" s="32"/>
      <c r="EZ21" s="32"/>
      <c r="FA21" s="32"/>
      <c r="FB21" s="32"/>
      <c r="FC21" s="32"/>
      <c r="FD21" s="32"/>
      <c r="FE21" s="32"/>
      <c r="FF21" s="32"/>
      <c r="FG21" s="32"/>
      <c r="FH21" s="32"/>
      <c r="FI21" s="32"/>
      <c r="FJ21" s="32"/>
      <c r="FK21" s="32"/>
      <c r="FL21" s="32"/>
      <c r="FM21" s="32"/>
      <c r="FN21" s="32"/>
      <c r="FO21" s="32"/>
      <c r="FP21" s="32"/>
      <c r="FQ21" s="32"/>
      <c r="FR21" s="32"/>
      <c r="FS21" s="32"/>
      <c r="FT21" s="32"/>
      <c r="FU21" s="32"/>
      <c r="FV21" s="32"/>
      <c r="FW21" s="32"/>
      <c r="FX21" s="32"/>
      <c r="FY21" s="32"/>
      <c r="FZ21" s="32"/>
      <c r="GA21" s="32"/>
      <c r="GB21" s="32"/>
      <c r="GC21" s="32"/>
      <c r="GD21" s="32"/>
      <c r="GE21" s="32"/>
      <c r="GF21" s="32"/>
      <c r="GG21" s="32"/>
      <c r="GH21" s="32"/>
      <c r="GI21" s="32"/>
      <c r="GJ21" s="32"/>
      <c r="GK21" s="32"/>
      <c r="GL21" s="32"/>
      <c r="GM21" s="32"/>
      <c r="GN21" s="32"/>
      <c r="GO21" s="32"/>
      <c r="GP21" s="32"/>
      <c r="GQ21" s="32"/>
      <c r="GR21" s="32"/>
      <c r="GS21" s="32"/>
      <c r="GT21" s="32"/>
      <c r="GU21" s="32"/>
      <c r="GV21" s="32"/>
      <c r="GW21" s="32"/>
      <c r="GX21" s="32"/>
      <c r="GY21" s="32"/>
      <c r="GZ21" s="32"/>
      <c r="HA21" s="32"/>
      <c r="HB21" s="32"/>
      <c r="HC21" s="32"/>
      <c r="HD21" s="32"/>
      <c r="HE21" s="32"/>
      <c r="HF21" s="32"/>
      <c r="HG21" s="32"/>
      <c r="HH21" s="32"/>
      <c r="HI21" s="32"/>
      <c r="HJ21" s="32"/>
      <c r="HK21" s="32"/>
      <c r="HL21" s="32"/>
      <c r="HM21" s="32"/>
      <c r="HN21" s="32"/>
      <c r="HO21" s="32"/>
      <c r="HP21" s="32"/>
      <c r="HQ21" s="32"/>
      <c r="HR21" s="32"/>
      <c r="HS21" s="32"/>
      <c r="HT21" s="32"/>
      <c r="HU21" s="32"/>
      <c r="HV21" s="32"/>
      <c r="HW21" s="32"/>
      <c r="HX21" s="32"/>
      <c r="HY21" s="32"/>
      <c r="HZ21" s="32"/>
      <c r="IA21" s="32"/>
      <c r="IB21" s="32"/>
      <c r="IC21" s="32"/>
      <c r="ID21" s="32"/>
      <c r="IE21" s="32"/>
      <c r="IF21" s="32"/>
      <c r="IG21" s="32"/>
      <c r="IH21" s="32"/>
      <c r="II21" s="32"/>
      <c r="IJ21" s="32"/>
      <c r="IK21" s="32"/>
      <c r="IL21" s="32"/>
      <c r="IM21" s="32"/>
      <c r="IN21" s="32"/>
      <c r="IO21" s="32"/>
      <c r="IP21" s="32"/>
    </row>
    <row r="22" s="21" customFormat="1" ht="20" customHeight="1" spans="1:250">
      <c r="A22" s="27" t="s">
        <v>45</v>
      </c>
      <c r="B22" s="30" t="s">
        <v>46</v>
      </c>
      <c r="C22" s="31">
        <v>50</v>
      </c>
      <c r="D22" s="29">
        <f t="shared" si="0"/>
        <v>2000</v>
      </c>
      <c r="E22" s="29">
        <f t="shared" si="1"/>
        <v>1500</v>
      </c>
      <c r="F22" s="29">
        <f t="shared" si="2"/>
        <v>500</v>
      </c>
      <c r="G22" s="29">
        <f t="shared" si="3"/>
        <v>4000</v>
      </c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  <c r="AF22" s="32"/>
      <c r="AG22" s="32"/>
      <c r="AH22" s="32"/>
      <c r="AI22" s="32"/>
      <c r="AJ22" s="32"/>
      <c r="AK22" s="32"/>
      <c r="AL22" s="32"/>
      <c r="AM22" s="32"/>
      <c r="AN22" s="32"/>
      <c r="AO22" s="32"/>
      <c r="AP22" s="32"/>
      <c r="AQ22" s="32"/>
      <c r="AR22" s="32"/>
      <c r="AS22" s="32"/>
      <c r="AT22" s="32"/>
      <c r="AU22" s="32"/>
      <c r="AV22" s="32"/>
      <c r="AW22" s="32"/>
      <c r="AX22" s="32"/>
      <c r="AY22" s="32"/>
      <c r="AZ22" s="32"/>
      <c r="BA22" s="32"/>
      <c r="BB22" s="32"/>
      <c r="BC22" s="32"/>
      <c r="BD22" s="32"/>
      <c r="BE22" s="32"/>
      <c r="BF22" s="32"/>
      <c r="BG22" s="32"/>
      <c r="BH22" s="32"/>
      <c r="BI22" s="32"/>
      <c r="BJ22" s="32"/>
      <c r="BK22" s="32"/>
      <c r="BL22" s="32"/>
      <c r="BM22" s="32"/>
      <c r="BN22" s="32"/>
      <c r="BO22" s="32"/>
      <c r="BP22" s="32"/>
      <c r="BQ22" s="32"/>
      <c r="BR22" s="32"/>
      <c r="BS22" s="32"/>
      <c r="BT22" s="32"/>
      <c r="BU22" s="32"/>
      <c r="BV22" s="32"/>
      <c r="BW22" s="32"/>
      <c r="BX22" s="32"/>
      <c r="BY22" s="32"/>
      <c r="BZ22" s="32"/>
      <c r="CA22" s="32"/>
      <c r="CB22" s="32"/>
      <c r="CC22" s="32"/>
      <c r="CD22" s="32"/>
      <c r="CE22" s="32"/>
      <c r="CF22" s="32"/>
      <c r="CG22" s="32"/>
      <c r="CH22" s="32"/>
      <c r="CI22" s="32"/>
      <c r="CJ22" s="32"/>
      <c r="CK22" s="32"/>
      <c r="CL22" s="32"/>
      <c r="CM22" s="32"/>
      <c r="CN22" s="32"/>
      <c r="CO22" s="32"/>
      <c r="CP22" s="32"/>
      <c r="CQ22" s="32"/>
      <c r="CR22" s="32"/>
      <c r="CS22" s="32"/>
      <c r="CT22" s="32"/>
      <c r="CU22" s="32"/>
      <c r="CV22" s="32"/>
      <c r="CW22" s="32"/>
      <c r="CX22" s="32"/>
      <c r="CY22" s="32"/>
      <c r="CZ22" s="32"/>
      <c r="DA22" s="32"/>
      <c r="DB22" s="32"/>
      <c r="DC22" s="32"/>
      <c r="DD22" s="32"/>
      <c r="DE22" s="32"/>
      <c r="DF22" s="32"/>
      <c r="DG22" s="32"/>
      <c r="DH22" s="32"/>
      <c r="DI22" s="32"/>
      <c r="DJ22" s="32"/>
      <c r="DK22" s="32"/>
      <c r="DL22" s="32"/>
      <c r="DM22" s="32"/>
      <c r="DN22" s="32"/>
      <c r="DO22" s="32"/>
      <c r="DP22" s="32"/>
      <c r="DQ22" s="32"/>
      <c r="DR22" s="32"/>
      <c r="DS22" s="32"/>
      <c r="DT22" s="32"/>
      <c r="DU22" s="32"/>
      <c r="DV22" s="32"/>
      <c r="DW22" s="32"/>
      <c r="DX22" s="32"/>
      <c r="DY22" s="32"/>
      <c r="DZ22" s="32"/>
      <c r="EA22" s="32"/>
      <c r="EB22" s="32"/>
      <c r="EC22" s="32"/>
      <c r="ED22" s="32"/>
      <c r="EE22" s="32"/>
      <c r="EF22" s="32"/>
      <c r="EG22" s="32"/>
      <c r="EH22" s="32"/>
      <c r="EI22" s="32"/>
      <c r="EJ22" s="32"/>
      <c r="EK22" s="32"/>
      <c r="EL22" s="32"/>
      <c r="EM22" s="32"/>
      <c r="EN22" s="32"/>
      <c r="EO22" s="32"/>
      <c r="EP22" s="32"/>
      <c r="EQ22" s="32"/>
      <c r="ER22" s="32"/>
      <c r="ES22" s="32"/>
      <c r="ET22" s="32"/>
      <c r="EU22" s="32"/>
      <c r="EV22" s="32"/>
      <c r="EW22" s="32"/>
      <c r="EX22" s="32"/>
      <c r="EY22" s="32"/>
      <c r="EZ22" s="32"/>
      <c r="FA22" s="32"/>
      <c r="FB22" s="32"/>
      <c r="FC22" s="32"/>
      <c r="FD22" s="32"/>
      <c r="FE22" s="32"/>
      <c r="FF22" s="32"/>
      <c r="FG22" s="32"/>
      <c r="FH22" s="32"/>
      <c r="FI22" s="32"/>
      <c r="FJ22" s="32"/>
      <c r="FK22" s="32"/>
      <c r="FL22" s="32"/>
      <c r="FM22" s="32"/>
      <c r="FN22" s="32"/>
      <c r="FO22" s="32"/>
      <c r="FP22" s="32"/>
      <c r="FQ22" s="32"/>
      <c r="FR22" s="32"/>
      <c r="FS22" s="32"/>
      <c r="FT22" s="32"/>
      <c r="FU22" s="32"/>
      <c r="FV22" s="32"/>
      <c r="FW22" s="32"/>
      <c r="FX22" s="32"/>
      <c r="FY22" s="32"/>
      <c r="FZ22" s="32"/>
      <c r="GA22" s="32"/>
      <c r="GB22" s="32"/>
      <c r="GC22" s="32"/>
      <c r="GD22" s="32"/>
      <c r="GE22" s="32"/>
      <c r="GF22" s="32"/>
      <c r="GG22" s="32"/>
      <c r="GH22" s="32"/>
      <c r="GI22" s="32"/>
      <c r="GJ22" s="32"/>
      <c r="GK22" s="32"/>
      <c r="GL22" s="32"/>
      <c r="GM22" s="32"/>
      <c r="GN22" s="32"/>
      <c r="GO22" s="32"/>
      <c r="GP22" s="32"/>
      <c r="GQ22" s="32"/>
      <c r="GR22" s="32"/>
      <c r="GS22" s="32"/>
      <c r="GT22" s="32"/>
      <c r="GU22" s="32"/>
      <c r="GV22" s="32"/>
      <c r="GW22" s="32"/>
      <c r="GX22" s="32"/>
      <c r="GY22" s="32"/>
      <c r="GZ22" s="32"/>
      <c r="HA22" s="32"/>
      <c r="HB22" s="32"/>
      <c r="HC22" s="32"/>
      <c r="HD22" s="32"/>
      <c r="HE22" s="32"/>
      <c r="HF22" s="32"/>
      <c r="HG22" s="32"/>
      <c r="HH22" s="32"/>
      <c r="HI22" s="32"/>
      <c r="HJ22" s="32"/>
      <c r="HK22" s="32"/>
      <c r="HL22" s="32"/>
      <c r="HM22" s="32"/>
      <c r="HN22" s="32"/>
      <c r="HO22" s="32"/>
      <c r="HP22" s="32"/>
      <c r="HQ22" s="32"/>
      <c r="HR22" s="32"/>
      <c r="HS22" s="32"/>
      <c r="HT22" s="32"/>
      <c r="HU22" s="32"/>
      <c r="HV22" s="32"/>
      <c r="HW22" s="32"/>
      <c r="HX22" s="32"/>
      <c r="HY22" s="32"/>
      <c r="HZ22" s="32"/>
      <c r="IA22" s="32"/>
      <c r="IB22" s="32"/>
      <c r="IC22" s="32"/>
      <c r="ID22" s="32"/>
      <c r="IE22" s="32"/>
      <c r="IF22" s="32"/>
      <c r="IG22" s="32"/>
      <c r="IH22" s="32"/>
      <c r="II22" s="32"/>
      <c r="IJ22" s="32"/>
      <c r="IK22" s="32"/>
      <c r="IL22" s="32"/>
      <c r="IM22" s="32"/>
      <c r="IN22" s="32"/>
      <c r="IO22" s="32"/>
      <c r="IP22" s="32"/>
    </row>
    <row r="23" s="21" customFormat="1" ht="20" customHeight="1" spans="1:250">
      <c r="A23" s="27" t="s">
        <v>47</v>
      </c>
      <c r="B23" s="33" t="s">
        <v>48</v>
      </c>
      <c r="C23" s="34">
        <v>79</v>
      </c>
      <c r="D23" s="29">
        <f t="shared" si="0"/>
        <v>3160</v>
      </c>
      <c r="E23" s="29">
        <f t="shared" si="1"/>
        <v>2370</v>
      </c>
      <c r="F23" s="29">
        <f t="shared" si="2"/>
        <v>790</v>
      </c>
      <c r="G23" s="29">
        <f t="shared" si="3"/>
        <v>6320</v>
      </c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32"/>
      <c r="AG23" s="32"/>
      <c r="AH23" s="32"/>
      <c r="AI23" s="32"/>
      <c r="AJ23" s="32"/>
      <c r="AK23" s="32"/>
      <c r="AL23" s="32"/>
      <c r="AM23" s="32"/>
      <c r="AN23" s="32"/>
      <c r="AO23" s="32"/>
      <c r="AP23" s="32"/>
      <c r="AQ23" s="32"/>
      <c r="AR23" s="32"/>
      <c r="AS23" s="32"/>
      <c r="AT23" s="32"/>
      <c r="AU23" s="32"/>
      <c r="AV23" s="32"/>
      <c r="AW23" s="32"/>
      <c r="AX23" s="32"/>
      <c r="AY23" s="32"/>
      <c r="AZ23" s="32"/>
      <c r="BA23" s="32"/>
      <c r="BB23" s="32"/>
      <c r="BC23" s="32"/>
      <c r="BD23" s="32"/>
      <c r="BE23" s="32"/>
      <c r="BF23" s="32"/>
      <c r="BG23" s="32"/>
      <c r="BH23" s="32"/>
      <c r="BI23" s="32"/>
      <c r="BJ23" s="32"/>
      <c r="BK23" s="32"/>
      <c r="BL23" s="32"/>
      <c r="BM23" s="32"/>
      <c r="BN23" s="32"/>
      <c r="BO23" s="32"/>
      <c r="BP23" s="32"/>
      <c r="BQ23" s="32"/>
      <c r="BR23" s="32"/>
      <c r="BS23" s="32"/>
      <c r="BT23" s="32"/>
      <c r="BU23" s="32"/>
      <c r="BV23" s="32"/>
      <c r="BW23" s="32"/>
      <c r="BX23" s="32"/>
      <c r="BY23" s="32"/>
      <c r="BZ23" s="32"/>
      <c r="CA23" s="32"/>
      <c r="CB23" s="32"/>
      <c r="CC23" s="32"/>
      <c r="CD23" s="32"/>
      <c r="CE23" s="32"/>
      <c r="CF23" s="32"/>
      <c r="CG23" s="32"/>
      <c r="CH23" s="32"/>
      <c r="CI23" s="32"/>
      <c r="CJ23" s="32"/>
      <c r="CK23" s="32"/>
      <c r="CL23" s="32"/>
      <c r="CM23" s="32"/>
      <c r="CN23" s="32"/>
      <c r="CO23" s="32"/>
      <c r="CP23" s="32"/>
      <c r="CQ23" s="32"/>
      <c r="CR23" s="32"/>
      <c r="CS23" s="32"/>
      <c r="CT23" s="32"/>
      <c r="CU23" s="32"/>
      <c r="CV23" s="32"/>
      <c r="CW23" s="32"/>
      <c r="CX23" s="32"/>
      <c r="CY23" s="32"/>
      <c r="CZ23" s="32"/>
      <c r="DA23" s="32"/>
      <c r="DB23" s="32"/>
      <c r="DC23" s="32"/>
      <c r="DD23" s="32"/>
      <c r="DE23" s="32"/>
      <c r="DF23" s="32"/>
      <c r="DG23" s="32"/>
      <c r="DH23" s="32"/>
      <c r="DI23" s="32"/>
      <c r="DJ23" s="32"/>
      <c r="DK23" s="32"/>
      <c r="DL23" s="32"/>
      <c r="DM23" s="32"/>
      <c r="DN23" s="32"/>
      <c r="DO23" s="32"/>
      <c r="DP23" s="32"/>
      <c r="DQ23" s="32"/>
      <c r="DR23" s="32"/>
      <c r="DS23" s="32"/>
      <c r="DT23" s="32"/>
      <c r="DU23" s="32"/>
      <c r="DV23" s="32"/>
      <c r="DW23" s="32"/>
      <c r="DX23" s="32"/>
      <c r="DY23" s="32"/>
      <c r="DZ23" s="32"/>
      <c r="EA23" s="32"/>
      <c r="EB23" s="32"/>
      <c r="EC23" s="32"/>
      <c r="ED23" s="32"/>
      <c r="EE23" s="32"/>
      <c r="EF23" s="32"/>
      <c r="EG23" s="32"/>
      <c r="EH23" s="32"/>
      <c r="EI23" s="32"/>
      <c r="EJ23" s="32"/>
      <c r="EK23" s="32"/>
      <c r="EL23" s="32"/>
      <c r="EM23" s="32"/>
      <c r="EN23" s="32"/>
      <c r="EO23" s="32"/>
      <c r="EP23" s="32"/>
      <c r="EQ23" s="32"/>
      <c r="ER23" s="32"/>
      <c r="ES23" s="32"/>
      <c r="ET23" s="32"/>
      <c r="EU23" s="32"/>
      <c r="EV23" s="32"/>
      <c r="EW23" s="32"/>
      <c r="EX23" s="32"/>
      <c r="EY23" s="32"/>
      <c r="EZ23" s="32"/>
      <c r="FA23" s="32"/>
      <c r="FB23" s="32"/>
      <c r="FC23" s="32"/>
      <c r="FD23" s="32"/>
      <c r="FE23" s="32"/>
      <c r="FF23" s="32"/>
      <c r="FG23" s="32"/>
      <c r="FH23" s="32"/>
      <c r="FI23" s="32"/>
      <c r="FJ23" s="32"/>
      <c r="FK23" s="32"/>
      <c r="FL23" s="32"/>
      <c r="FM23" s="32"/>
      <c r="FN23" s="32"/>
      <c r="FO23" s="32"/>
      <c r="FP23" s="32"/>
      <c r="FQ23" s="32"/>
      <c r="FR23" s="32"/>
      <c r="FS23" s="32"/>
      <c r="FT23" s="32"/>
      <c r="FU23" s="32"/>
      <c r="FV23" s="32"/>
      <c r="FW23" s="32"/>
      <c r="FX23" s="32"/>
      <c r="FY23" s="32"/>
      <c r="FZ23" s="32"/>
      <c r="GA23" s="32"/>
      <c r="GB23" s="32"/>
      <c r="GC23" s="32"/>
      <c r="GD23" s="32"/>
      <c r="GE23" s="32"/>
      <c r="GF23" s="32"/>
      <c r="GG23" s="32"/>
      <c r="GH23" s="32"/>
      <c r="GI23" s="32"/>
      <c r="GJ23" s="32"/>
      <c r="GK23" s="32"/>
      <c r="GL23" s="32"/>
      <c r="GM23" s="32"/>
      <c r="GN23" s="32"/>
      <c r="GO23" s="32"/>
      <c r="GP23" s="32"/>
      <c r="GQ23" s="32"/>
      <c r="GR23" s="32"/>
      <c r="GS23" s="32"/>
      <c r="GT23" s="32"/>
      <c r="GU23" s="32"/>
      <c r="GV23" s="32"/>
      <c r="GW23" s="32"/>
      <c r="GX23" s="32"/>
      <c r="GY23" s="32"/>
      <c r="GZ23" s="32"/>
      <c r="HA23" s="32"/>
      <c r="HB23" s="32"/>
      <c r="HC23" s="32"/>
      <c r="HD23" s="32"/>
      <c r="HE23" s="32"/>
      <c r="HF23" s="32"/>
      <c r="HG23" s="32"/>
      <c r="HH23" s="32"/>
      <c r="HI23" s="32"/>
      <c r="HJ23" s="32"/>
      <c r="HK23" s="32"/>
      <c r="HL23" s="32"/>
      <c r="HM23" s="32"/>
      <c r="HN23" s="32"/>
      <c r="HO23" s="32"/>
      <c r="HP23" s="32"/>
      <c r="HQ23" s="32"/>
      <c r="HR23" s="32"/>
      <c r="HS23" s="32"/>
      <c r="HT23" s="32"/>
      <c r="HU23" s="32"/>
      <c r="HV23" s="32"/>
      <c r="HW23" s="32"/>
      <c r="HX23" s="32"/>
      <c r="HY23" s="32"/>
      <c r="HZ23" s="32"/>
      <c r="IA23" s="32"/>
      <c r="IB23" s="32"/>
      <c r="IC23" s="32"/>
      <c r="ID23" s="32"/>
      <c r="IE23" s="32"/>
      <c r="IF23" s="32"/>
      <c r="IG23" s="32"/>
      <c r="IH23" s="32"/>
      <c r="II23" s="32"/>
      <c r="IJ23" s="32"/>
      <c r="IK23" s="32"/>
      <c r="IL23" s="32"/>
      <c r="IM23" s="32"/>
      <c r="IN23" s="32"/>
      <c r="IO23" s="32"/>
      <c r="IP23" s="32"/>
    </row>
    <row r="24" s="21" customFormat="1" ht="20" customHeight="1" spans="1:250">
      <c r="A24" s="27" t="s">
        <v>49</v>
      </c>
      <c r="B24" s="35" t="s">
        <v>50</v>
      </c>
      <c r="C24" s="34">
        <v>66</v>
      </c>
      <c r="D24" s="29">
        <f t="shared" si="0"/>
        <v>2640</v>
      </c>
      <c r="E24" s="29">
        <f t="shared" si="1"/>
        <v>1980</v>
      </c>
      <c r="F24" s="29">
        <f t="shared" si="2"/>
        <v>660</v>
      </c>
      <c r="G24" s="29">
        <f t="shared" si="3"/>
        <v>5280</v>
      </c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  <c r="AF24" s="32"/>
      <c r="AG24" s="32"/>
      <c r="AH24" s="32"/>
      <c r="AI24" s="32"/>
      <c r="AJ24" s="32"/>
      <c r="AK24" s="32"/>
      <c r="AL24" s="32"/>
      <c r="AM24" s="32"/>
      <c r="AN24" s="32"/>
      <c r="AO24" s="32"/>
      <c r="AP24" s="32"/>
      <c r="AQ24" s="32"/>
      <c r="AR24" s="32"/>
      <c r="AS24" s="32"/>
      <c r="AT24" s="32"/>
      <c r="AU24" s="32"/>
      <c r="AV24" s="32"/>
      <c r="AW24" s="32"/>
      <c r="AX24" s="32"/>
      <c r="AY24" s="32"/>
      <c r="AZ24" s="32"/>
      <c r="BA24" s="32"/>
      <c r="BB24" s="32"/>
      <c r="BC24" s="32"/>
      <c r="BD24" s="32"/>
      <c r="BE24" s="32"/>
      <c r="BF24" s="32"/>
      <c r="BG24" s="32"/>
      <c r="BH24" s="32"/>
      <c r="BI24" s="32"/>
      <c r="BJ24" s="32"/>
      <c r="BK24" s="32"/>
      <c r="BL24" s="32"/>
      <c r="BM24" s="32"/>
      <c r="BN24" s="32"/>
      <c r="BO24" s="32"/>
      <c r="BP24" s="32"/>
      <c r="BQ24" s="32"/>
      <c r="BR24" s="32"/>
      <c r="BS24" s="32"/>
      <c r="BT24" s="32"/>
      <c r="BU24" s="32"/>
      <c r="BV24" s="32"/>
      <c r="BW24" s="32"/>
      <c r="BX24" s="32"/>
      <c r="BY24" s="32"/>
      <c r="BZ24" s="32"/>
      <c r="CA24" s="32"/>
      <c r="CB24" s="32"/>
      <c r="CC24" s="32"/>
      <c r="CD24" s="32"/>
      <c r="CE24" s="32"/>
      <c r="CF24" s="32"/>
      <c r="CG24" s="32"/>
      <c r="CH24" s="32"/>
      <c r="CI24" s="32"/>
      <c r="CJ24" s="32"/>
      <c r="CK24" s="32"/>
      <c r="CL24" s="32"/>
      <c r="CM24" s="32"/>
      <c r="CN24" s="32"/>
      <c r="CO24" s="32"/>
      <c r="CP24" s="32"/>
      <c r="CQ24" s="32"/>
      <c r="CR24" s="32"/>
      <c r="CS24" s="32"/>
      <c r="CT24" s="32"/>
      <c r="CU24" s="32"/>
      <c r="CV24" s="32"/>
      <c r="CW24" s="32"/>
      <c r="CX24" s="32"/>
      <c r="CY24" s="32"/>
      <c r="CZ24" s="32"/>
      <c r="DA24" s="32"/>
      <c r="DB24" s="32"/>
      <c r="DC24" s="32"/>
      <c r="DD24" s="32"/>
      <c r="DE24" s="32"/>
      <c r="DF24" s="32"/>
      <c r="DG24" s="32"/>
      <c r="DH24" s="32"/>
      <c r="DI24" s="32"/>
      <c r="DJ24" s="32"/>
      <c r="DK24" s="32"/>
      <c r="DL24" s="32"/>
      <c r="DM24" s="32"/>
      <c r="DN24" s="32"/>
      <c r="DO24" s="32"/>
      <c r="DP24" s="32"/>
      <c r="DQ24" s="32"/>
      <c r="DR24" s="32"/>
      <c r="DS24" s="32"/>
      <c r="DT24" s="32"/>
      <c r="DU24" s="32"/>
      <c r="DV24" s="32"/>
      <c r="DW24" s="32"/>
      <c r="DX24" s="32"/>
      <c r="DY24" s="32"/>
      <c r="DZ24" s="32"/>
      <c r="EA24" s="32"/>
      <c r="EB24" s="32"/>
      <c r="EC24" s="32"/>
      <c r="ED24" s="32"/>
      <c r="EE24" s="32"/>
      <c r="EF24" s="32"/>
      <c r="EG24" s="32"/>
      <c r="EH24" s="32"/>
      <c r="EI24" s="32"/>
      <c r="EJ24" s="32"/>
      <c r="EK24" s="32"/>
      <c r="EL24" s="32"/>
      <c r="EM24" s="32"/>
      <c r="EN24" s="32"/>
      <c r="EO24" s="32"/>
      <c r="EP24" s="32"/>
      <c r="EQ24" s="32"/>
      <c r="ER24" s="32"/>
      <c r="ES24" s="32"/>
      <c r="ET24" s="32"/>
      <c r="EU24" s="32"/>
      <c r="EV24" s="32"/>
      <c r="EW24" s="32"/>
      <c r="EX24" s="32"/>
      <c r="EY24" s="32"/>
      <c r="EZ24" s="32"/>
      <c r="FA24" s="32"/>
      <c r="FB24" s="32"/>
      <c r="FC24" s="32"/>
      <c r="FD24" s="32"/>
      <c r="FE24" s="32"/>
      <c r="FF24" s="32"/>
      <c r="FG24" s="32"/>
      <c r="FH24" s="32"/>
      <c r="FI24" s="32"/>
      <c r="FJ24" s="32"/>
      <c r="FK24" s="32"/>
      <c r="FL24" s="32"/>
      <c r="FM24" s="32"/>
      <c r="FN24" s="32"/>
      <c r="FO24" s="32"/>
      <c r="FP24" s="32"/>
      <c r="FQ24" s="32"/>
      <c r="FR24" s="32"/>
      <c r="FS24" s="32"/>
      <c r="FT24" s="32"/>
      <c r="FU24" s="32"/>
      <c r="FV24" s="32"/>
      <c r="FW24" s="32"/>
      <c r="FX24" s="32"/>
      <c r="FY24" s="32"/>
      <c r="FZ24" s="32"/>
      <c r="GA24" s="32"/>
      <c r="GB24" s="32"/>
      <c r="GC24" s="32"/>
      <c r="GD24" s="32"/>
      <c r="GE24" s="32"/>
      <c r="GF24" s="32"/>
      <c r="GG24" s="32"/>
      <c r="GH24" s="32"/>
      <c r="GI24" s="32"/>
      <c r="GJ24" s="32"/>
      <c r="GK24" s="32"/>
      <c r="GL24" s="32"/>
      <c r="GM24" s="32"/>
      <c r="GN24" s="32"/>
      <c r="GO24" s="32"/>
      <c r="GP24" s="32"/>
      <c r="GQ24" s="32"/>
      <c r="GR24" s="32"/>
      <c r="GS24" s="32"/>
      <c r="GT24" s="32"/>
      <c r="GU24" s="32"/>
      <c r="GV24" s="32"/>
      <c r="GW24" s="32"/>
      <c r="GX24" s="32"/>
      <c r="GY24" s="32"/>
      <c r="GZ24" s="32"/>
      <c r="HA24" s="32"/>
      <c r="HB24" s="32"/>
      <c r="HC24" s="32"/>
      <c r="HD24" s="32"/>
      <c r="HE24" s="32"/>
      <c r="HF24" s="32"/>
      <c r="HG24" s="32"/>
      <c r="HH24" s="32"/>
      <c r="HI24" s="32"/>
      <c r="HJ24" s="32"/>
      <c r="HK24" s="32"/>
      <c r="HL24" s="32"/>
      <c r="HM24" s="32"/>
      <c r="HN24" s="32"/>
      <c r="HO24" s="32"/>
      <c r="HP24" s="32"/>
      <c r="HQ24" s="32"/>
      <c r="HR24" s="32"/>
      <c r="HS24" s="32"/>
      <c r="HT24" s="32"/>
      <c r="HU24" s="32"/>
      <c r="HV24" s="32"/>
      <c r="HW24" s="32"/>
      <c r="HX24" s="32"/>
      <c r="HY24" s="32"/>
      <c r="HZ24" s="32"/>
      <c r="IA24" s="32"/>
      <c r="IB24" s="32"/>
      <c r="IC24" s="32"/>
      <c r="ID24" s="32"/>
      <c r="IE24" s="32"/>
      <c r="IF24" s="32"/>
      <c r="IG24" s="32"/>
      <c r="IH24" s="32"/>
      <c r="II24" s="32"/>
      <c r="IJ24" s="32"/>
      <c r="IK24" s="32"/>
      <c r="IL24" s="32"/>
      <c r="IM24" s="32"/>
      <c r="IN24" s="32"/>
      <c r="IO24" s="32"/>
      <c r="IP24" s="32"/>
    </row>
    <row r="25" s="21" customFormat="1" ht="20" customHeight="1" spans="1:250">
      <c r="A25" s="27" t="s">
        <v>51</v>
      </c>
      <c r="B25" s="36" t="s">
        <v>52</v>
      </c>
      <c r="C25" s="34">
        <v>121</v>
      </c>
      <c r="D25" s="29">
        <f t="shared" si="0"/>
        <v>4840</v>
      </c>
      <c r="E25" s="29">
        <f t="shared" si="1"/>
        <v>3630</v>
      </c>
      <c r="F25" s="29">
        <f t="shared" si="2"/>
        <v>1210</v>
      </c>
      <c r="G25" s="29">
        <f t="shared" si="3"/>
        <v>9680</v>
      </c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2"/>
      <c r="AP25" s="32"/>
      <c r="AQ25" s="32"/>
      <c r="AR25" s="32"/>
      <c r="AS25" s="32"/>
      <c r="AT25" s="32"/>
      <c r="AU25" s="32"/>
      <c r="AV25" s="32"/>
      <c r="AW25" s="32"/>
      <c r="AX25" s="32"/>
      <c r="AY25" s="32"/>
      <c r="AZ25" s="32"/>
      <c r="BA25" s="32"/>
      <c r="BB25" s="32"/>
      <c r="BC25" s="32"/>
      <c r="BD25" s="32"/>
      <c r="BE25" s="32"/>
      <c r="BF25" s="32"/>
      <c r="BG25" s="32"/>
      <c r="BH25" s="32"/>
      <c r="BI25" s="32"/>
      <c r="BJ25" s="32"/>
      <c r="BK25" s="32"/>
      <c r="BL25" s="32"/>
      <c r="BM25" s="32"/>
      <c r="BN25" s="32"/>
      <c r="BO25" s="32"/>
      <c r="BP25" s="32"/>
      <c r="BQ25" s="32"/>
      <c r="BR25" s="32"/>
      <c r="BS25" s="32"/>
      <c r="BT25" s="32"/>
      <c r="BU25" s="32"/>
      <c r="BV25" s="32"/>
      <c r="BW25" s="32"/>
      <c r="BX25" s="32"/>
      <c r="BY25" s="32"/>
      <c r="BZ25" s="32"/>
      <c r="CA25" s="32"/>
      <c r="CB25" s="32"/>
      <c r="CC25" s="32"/>
      <c r="CD25" s="32"/>
      <c r="CE25" s="32"/>
      <c r="CF25" s="32"/>
      <c r="CG25" s="32"/>
      <c r="CH25" s="32"/>
      <c r="CI25" s="32"/>
      <c r="CJ25" s="32"/>
      <c r="CK25" s="32"/>
      <c r="CL25" s="32"/>
      <c r="CM25" s="32"/>
      <c r="CN25" s="32"/>
      <c r="CO25" s="32"/>
      <c r="CP25" s="32"/>
      <c r="CQ25" s="32"/>
      <c r="CR25" s="32"/>
      <c r="CS25" s="32"/>
      <c r="CT25" s="32"/>
      <c r="CU25" s="32"/>
      <c r="CV25" s="32"/>
      <c r="CW25" s="32"/>
      <c r="CX25" s="32"/>
      <c r="CY25" s="32"/>
      <c r="CZ25" s="32"/>
      <c r="DA25" s="32"/>
      <c r="DB25" s="32"/>
      <c r="DC25" s="32"/>
      <c r="DD25" s="32"/>
      <c r="DE25" s="32"/>
      <c r="DF25" s="32"/>
      <c r="DG25" s="32"/>
      <c r="DH25" s="32"/>
      <c r="DI25" s="32"/>
      <c r="DJ25" s="32"/>
      <c r="DK25" s="32"/>
      <c r="DL25" s="32"/>
      <c r="DM25" s="32"/>
      <c r="DN25" s="32"/>
      <c r="DO25" s="32"/>
      <c r="DP25" s="32"/>
      <c r="DQ25" s="32"/>
      <c r="DR25" s="32"/>
      <c r="DS25" s="32"/>
      <c r="DT25" s="32"/>
      <c r="DU25" s="32"/>
      <c r="DV25" s="32"/>
      <c r="DW25" s="32"/>
      <c r="DX25" s="32"/>
      <c r="DY25" s="32"/>
      <c r="DZ25" s="32"/>
      <c r="EA25" s="32"/>
      <c r="EB25" s="32"/>
      <c r="EC25" s="32"/>
      <c r="ED25" s="32"/>
      <c r="EE25" s="32"/>
      <c r="EF25" s="32"/>
      <c r="EG25" s="32"/>
      <c r="EH25" s="32"/>
      <c r="EI25" s="32"/>
      <c r="EJ25" s="32"/>
      <c r="EK25" s="32"/>
      <c r="EL25" s="32"/>
      <c r="EM25" s="32"/>
      <c r="EN25" s="32"/>
      <c r="EO25" s="32"/>
      <c r="EP25" s="32"/>
      <c r="EQ25" s="32"/>
      <c r="ER25" s="32"/>
      <c r="ES25" s="32"/>
      <c r="ET25" s="32"/>
      <c r="EU25" s="32"/>
      <c r="EV25" s="32"/>
      <c r="EW25" s="32"/>
      <c r="EX25" s="32"/>
      <c r="EY25" s="32"/>
      <c r="EZ25" s="32"/>
      <c r="FA25" s="32"/>
      <c r="FB25" s="32"/>
      <c r="FC25" s="32"/>
      <c r="FD25" s="32"/>
      <c r="FE25" s="32"/>
      <c r="FF25" s="32"/>
      <c r="FG25" s="32"/>
      <c r="FH25" s="32"/>
      <c r="FI25" s="32"/>
      <c r="FJ25" s="32"/>
      <c r="FK25" s="32"/>
      <c r="FL25" s="32"/>
      <c r="FM25" s="32"/>
      <c r="FN25" s="32"/>
      <c r="FO25" s="32"/>
      <c r="FP25" s="32"/>
      <c r="FQ25" s="32"/>
      <c r="FR25" s="32"/>
      <c r="FS25" s="32"/>
      <c r="FT25" s="32"/>
      <c r="FU25" s="32"/>
      <c r="FV25" s="32"/>
      <c r="FW25" s="32"/>
      <c r="FX25" s="32"/>
      <c r="FY25" s="32"/>
      <c r="FZ25" s="32"/>
      <c r="GA25" s="32"/>
      <c r="GB25" s="32"/>
      <c r="GC25" s="32"/>
      <c r="GD25" s="32"/>
      <c r="GE25" s="32"/>
      <c r="GF25" s="32"/>
      <c r="GG25" s="32"/>
      <c r="GH25" s="32"/>
      <c r="GI25" s="32"/>
      <c r="GJ25" s="32"/>
      <c r="GK25" s="32"/>
      <c r="GL25" s="32"/>
      <c r="GM25" s="32"/>
      <c r="GN25" s="32"/>
      <c r="GO25" s="32"/>
      <c r="GP25" s="32"/>
      <c r="GQ25" s="32"/>
      <c r="GR25" s="32"/>
      <c r="GS25" s="32"/>
      <c r="GT25" s="32"/>
      <c r="GU25" s="32"/>
      <c r="GV25" s="32"/>
      <c r="GW25" s="32"/>
      <c r="GX25" s="32"/>
      <c r="GY25" s="32"/>
      <c r="GZ25" s="32"/>
      <c r="HA25" s="32"/>
      <c r="HB25" s="32"/>
      <c r="HC25" s="32"/>
      <c r="HD25" s="32"/>
      <c r="HE25" s="32"/>
      <c r="HF25" s="32"/>
      <c r="HG25" s="32"/>
      <c r="HH25" s="32"/>
      <c r="HI25" s="32"/>
      <c r="HJ25" s="32"/>
      <c r="HK25" s="32"/>
      <c r="HL25" s="32"/>
      <c r="HM25" s="32"/>
      <c r="HN25" s="32"/>
      <c r="HO25" s="32"/>
      <c r="HP25" s="32"/>
      <c r="HQ25" s="32"/>
      <c r="HR25" s="32"/>
      <c r="HS25" s="32"/>
      <c r="HT25" s="32"/>
      <c r="HU25" s="32"/>
      <c r="HV25" s="32"/>
      <c r="HW25" s="32"/>
      <c r="HX25" s="32"/>
      <c r="HY25" s="32"/>
      <c r="HZ25" s="32"/>
      <c r="IA25" s="32"/>
      <c r="IB25" s="32"/>
      <c r="IC25" s="32"/>
      <c r="ID25" s="32"/>
      <c r="IE25" s="32"/>
      <c r="IF25" s="32"/>
      <c r="IG25" s="32"/>
      <c r="IH25" s="32"/>
      <c r="II25" s="32"/>
      <c r="IJ25" s="32"/>
      <c r="IK25" s="32"/>
      <c r="IL25" s="32"/>
      <c r="IM25" s="32"/>
      <c r="IN25" s="32"/>
      <c r="IO25" s="32"/>
      <c r="IP25" s="32"/>
    </row>
    <row r="26" s="21" customFormat="1" ht="20" customHeight="1" spans="1:250">
      <c r="A26" s="27" t="s">
        <v>53</v>
      </c>
      <c r="B26" s="37" t="s">
        <v>54</v>
      </c>
      <c r="C26" s="34">
        <v>15</v>
      </c>
      <c r="D26" s="29">
        <f t="shared" si="0"/>
        <v>600</v>
      </c>
      <c r="E26" s="29">
        <f t="shared" si="1"/>
        <v>450</v>
      </c>
      <c r="F26" s="29">
        <f t="shared" si="2"/>
        <v>150</v>
      </c>
      <c r="G26" s="29">
        <f t="shared" si="3"/>
        <v>1200</v>
      </c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32"/>
      <c r="AO26" s="32"/>
      <c r="AP26" s="32"/>
      <c r="AQ26" s="32"/>
      <c r="AR26" s="32"/>
      <c r="AS26" s="32"/>
      <c r="AT26" s="32"/>
      <c r="AU26" s="32"/>
      <c r="AV26" s="32"/>
      <c r="AW26" s="32"/>
      <c r="AX26" s="32"/>
      <c r="AY26" s="32"/>
      <c r="AZ26" s="32"/>
      <c r="BA26" s="32"/>
      <c r="BB26" s="32"/>
      <c r="BC26" s="32"/>
      <c r="BD26" s="32"/>
      <c r="BE26" s="32"/>
      <c r="BF26" s="32"/>
      <c r="BG26" s="32"/>
      <c r="BH26" s="32"/>
      <c r="BI26" s="32"/>
      <c r="BJ26" s="32"/>
      <c r="BK26" s="32"/>
      <c r="BL26" s="32"/>
      <c r="BM26" s="32"/>
      <c r="BN26" s="32"/>
      <c r="BO26" s="32"/>
      <c r="BP26" s="32"/>
      <c r="BQ26" s="32"/>
      <c r="BR26" s="32"/>
      <c r="BS26" s="32"/>
      <c r="BT26" s="32"/>
      <c r="BU26" s="32"/>
      <c r="BV26" s="32"/>
      <c r="BW26" s="32"/>
      <c r="BX26" s="32"/>
      <c r="BY26" s="32"/>
      <c r="BZ26" s="32"/>
      <c r="CA26" s="32"/>
      <c r="CB26" s="32"/>
      <c r="CC26" s="32"/>
      <c r="CD26" s="32"/>
      <c r="CE26" s="32"/>
      <c r="CF26" s="32"/>
      <c r="CG26" s="32"/>
      <c r="CH26" s="32"/>
      <c r="CI26" s="32"/>
      <c r="CJ26" s="32"/>
      <c r="CK26" s="32"/>
      <c r="CL26" s="32"/>
      <c r="CM26" s="32"/>
      <c r="CN26" s="32"/>
      <c r="CO26" s="32"/>
      <c r="CP26" s="32"/>
      <c r="CQ26" s="32"/>
      <c r="CR26" s="32"/>
      <c r="CS26" s="32"/>
      <c r="CT26" s="32"/>
      <c r="CU26" s="32"/>
      <c r="CV26" s="32"/>
      <c r="CW26" s="32"/>
      <c r="CX26" s="32"/>
      <c r="CY26" s="32"/>
      <c r="CZ26" s="32"/>
      <c r="DA26" s="32"/>
      <c r="DB26" s="32"/>
      <c r="DC26" s="32"/>
      <c r="DD26" s="32"/>
      <c r="DE26" s="32"/>
      <c r="DF26" s="32"/>
      <c r="DG26" s="32"/>
      <c r="DH26" s="32"/>
      <c r="DI26" s="32"/>
      <c r="DJ26" s="32"/>
      <c r="DK26" s="32"/>
      <c r="DL26" s="32"/>
      <c r="DM26" s="32"/>
      <c r="DN26" s="32"/>
      <c r="DO26" s="32"/>
      <c r="DP26" s="32"/>
      <c r="DQ26" s="32"/>
      <c r="DR26" s="32"/>
      <c r="DS26" s="32"/>
      <c r="DT26" s="32"/>
      <c r="DU26" s="32"/>
      <c r="DV26" s="32"/>
      <c r="DW26" s="32"/>
      <c r="DX26" s="32"/>
      <c r="DY26" s="32"/>
      <c r="DZ26" s="32"/>
      <c r="EA26" s="32"/>
      <c r="EB26" s="32"/>
      <c r="EC26" s="32"/>
      <c r="ED26" s="32"/>
      <c r="EE26" s="32"/>
      <c r="EF26" s="32"/>
      <c r="EG26" s="32"/>
      <c r="EH26" s="32"/>
      <c r="EI26" s="32"/>
      <c r="EJ26" s="32"/>
      <c r="EK26" s="32"/>
      <c r="EL26" s="32"/>
      <c r="EM26" s="32"/>
      <c r="EN26" s="32"/>
      <c r="EO26" s="32"/>
      <c r="EP26" s="32"/>
      <c r="EQ26" s="32"/>
      <c r="ER26" s="32"/>
      <c r="ES26" s="32"/>
      <c r="ET26" s="32"/>
      <c r="EU26" s="32"/>
      <c r="EV26" s="32"/>
      <c r="EW26" s="32"/>
      <c r="EX26" s="32"/>
      <c r="EY26" s="32"/>
      <c r="EZ26" s="32"/>
      <c r="FA26" s="32"/>
      <c r="FB26" s="32"/>
      <c r="FC26" s="32"/>
      <c r="FD26" s="32"/>
      <c r="FE26" s="32"/>
      <c r="FF26" s="32"/>
      <c r="FG26" s="32"/>
      <c r="FH26" s="32"/>
      <c r="FI26" s="32"/>
      <c r="FJ26" s="32"/>
      <c r="FK26" s="32"/>
      <c r="FL26" s="32"/>
      <c r="FM26" s="32"/>
      <c r="FN26" s="32"/>
      <c r="FO26" s="32"/>
      <c r="FP26" s="32"/>
      <c r="FQ26" s="32"/>
      <c r="FR26" s="32"/>
      <c r="FS26" s="32"/>
      <c r="FT26" s="32"/>
      <c r="FU26" s="32"/>
      <c r="FV26" s="32"/>
      <c r="FW26" s="32"/>
      <c r="FX26" s="32"/>
      <c r="FY26" s="32"/>
      <c r="FZ26" s="32"/>
      <c r="GA26" s="32"/>
      <c r="GB26" s="32"/>
      <c r="GC26" s="32"/>
      <c r="GD26" s="32"/>
      <c r="GE26" s="32"/>
      <c r="GF26" s="32"/>
      <c r="GG26" s="32"/>
      <c r="GH26" s="32"/>
      <c r="GI26" s="32"/>
      <c r="GJ26" s="32"/>
      <c r="GK26" s="32"/>
      <c r="GL26" s="32"/>
      <c r="GM26" s="32"/>
      <c r="GN26" s="32"/>
      <c r="GO26" s="32"/>
      <c r="GP26" s="32"/>
      <c r="GQ26" s="32"/>
      <c r="GR26" s="32"/>
      <c r="GS26" s="32"/>
      <c r="GT26" s="32"/>
      <c r="GU26" s="32"/>
      <c r="GV26" s="32"/>
      <c r="GW26" s="32"/>
      <c r="GX26" s="32"/>
      <c r="GY26" s="32"/>
      <c r="GZ26" s="32"/>
      <c r="HA26" s="32"/>
      <c r="HB26" s="32"/>
      <c r="HC26" s="32"/>
      <c r="HD26" s="32"/>
      <c r="HE26" s="32"/>
      <c r="HF26" s="32"/>
      <c r="HG26" s="32"/>
      <c r="HH26" s="32"/>
      <c r="HI26" s="32"/>
      <c r="HJ26" s="32"/>
      <c r="HK26" s="32"/>
      <c r="HL26" s="32"/>
      <c r="HM26" s="32"/>
      <c r="HN26" s="32"/>
      <c r="HO26" s="32"/>
      <c r="HP26" s="32"/>
      <c r="HQ26" s="32"/>
      <c r="HR26" s="32"/>
      <c r="HS26" s="32"/>
      <c r="HT26" s="32"/>
      <c r="HU26" s="32"/>
      <c r="HV26" s="32"/>
      <c r="HW26" s="32"/>
      <c r="HX26" s="32"/>
      <c r="HY26" s="32"/>
      <c r="HZ26" s="32"/>
      <c r="IA26" s="32"/>
      <c r="IB26" s="32"/>
      <c r="IC26" s="32"/>
      <c r="ID26" s="32"/>
      <c r="IE26" s="32"/>
      <c r="IF26" s="32"/>
      <c r="IG26" s="32"/>
      <c r="IH26" s="32"/>
      <c r="II26" s="32"/>
      <c r="IJ26" s="32"/>
      <c r="IK26" s="32"/>
      <c r="IL26" s="32"/>
      <c r="IM26" s="32"/>
      <c r="IN26" s="32"/>
      <c r="IO26" s="32"/>
      <c r="IP26" s="32"/>
    </row>
    <row r="27" s="21" customFormat="1" ht="20" customHeight="1" spans="1:250">
      <c r="A27" s="27" t="s">
        <v>55</v>
      </c>
      <c r="B27" s="38" t="s">
        <v>56</v>
      </c>
      <c r="C27" s="31">
        <v>24</v>
      </c>
      <c r="D27" s="29">
        <f t="shared" si="0"/>
        <v>960</v>
      </c>
      <c r="E27" s="29">
        <f t="shared" si="1"/>
        <v>720</v>
      </c>
      <c r="F27" s="29">
        <f t="shared" si="2"/>
        <v>240</v>
      </c>
      <c r="G27" s="29">
        <f t="shared" si="3"/>
        <v>1920</v>
      </c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32"/>
      <c r="BL27" s="32"/>
      <c r="BM27" s="32"/>
      <c r="BN27" s="32"/>
      <c r="BO27" s="32"/>
      <c r="BP27" s="32"/>
      <c r="BQ27" s="32"/>
      <c r="BR27" s="32"/>
      <c r="BS27" s="32"/>
      <c r="BT27" s="32"/>
      <c r="BU27" s="32"/>
      <c r="BV27" s="32"/>
      <c r="BW27" s="32"/>
      <c r="BX27" s="32"/>
      <c r="BY27" s="32"/>
      <c r="BZ27" s="32"/>
      <c r="CA27" s="32"/>
      <c r="CB27" s="32"/>
      <c r="CC27" s="32"/>
      <c r="CD27" s="32"/>
      <c r="CE27" s="32"/>
      <c r="CF27" s="32"/>
      <c r="CG27" s="32"/>
      <c r="CH27" s="32"/>
      <c r="CI27" s="32"/>
      <c r="CJ27" s="32"/>
      <c r="CK27" s="32"/>
      <c r="CL27" s="32"/>
      <c r="CM27" s="32"/>
      <c r="CN27" s="32"/>
      <c r="CO27" s="32"/>
      <c r="CP27" s="32"/>
      <c r="CQ27" s="32"/>
      <c r="CR27" s="32"/>
      <c r="CS27" s="32"/>
      <c r="CT27" s="32"/>
      <c r="CU27" s="32"/>
      <c r="CV27" s="32"/>
      <c r="CW27" s="32"/>
      <c r="CX27" s="32"/>
      <c r="CY27" s="32"/>
      <c r="CZ27" s="32"/>
      <c r="DA27" s="32"/>
      <c r="DB27" s="32"/>
      <c r="DC27" s="32"/>
      <c r="DD27" s="32"/>
      <c r="DE27" s="32"/>
      <c r="DF27" s="32"/>
      <c r="DG27" s="32"/>
      <c r="DH27" s="32"/>
      <c r="DI27" s="32"/>
      <c r="DJ27" s="32"/>
      <c r="DK27" s="32"/>
      <c r="DL27" s="32"/>
      <c r="DM27" s="32"/>
      <c r="DN27" s="32"/>
      <c r="DO27" s="32"/>
      <c r="DP27" s="32"/>
      <c r="DQ27" s="32"/>
      <c r="DR27" s="32"/>
      <c r="DS27" s="32"/>
      <c r="DT27" s="32"/>
      <c r="DU27" s="32"/>
      <c r="DV27" s="32"/>
      <c r="DW27" s="32"/>
      <c r="DX27" s="32"/>
      <c r="DY27" s="32"/>
      <c r="DZ27" s="32"/>
      <c r="EA27" s="32"/>
      <c r="EB27" s="32"/>
      <c r="EC27" s="32"/>
      <c r="ED27" s="32"/>
      <c r="EE27" s="32"/>
      <c r="EF27" s="32"/>
      <c r="EG27" s="32"/>
      <c r="EH27" s="32"/>
      <c r="EI27" s="32"/>
      <c r="EJ27" s="32"/>
      <c r="EK27" s="32"/>
      <c r="EL27" s="32"/>
      <c r="EM27" s="32"/>
      <c r="EN27" s="32"/>
      <c r="EO27" s="32"/>
      <c r="EP27" s="32"/>
      <c r="EQ27" s="32"/>
      <c r="ER27" s="32"/>
      <c r="ES27" s="32"/>
      <c r="ET27" s="32"/>
      <c r="EU27" s="32"/>
      <c r="EV27" s="32"/>
      <c r="EW27" s="32"/>
      <c r="EX27" s="32"/>
      <c r="EY27" s="32"/>
      <c r="EZ27" s="32"/>
      <c r="FA27" s="32"/>
      <c r="FB27" s="32"/>
      <c r="FC27" s="32"/>
      <c r="FD27" s="32"/>
      <c r="FE27" s="32"/>
      <c r="FF27" s="32"/>
      <c r="FG27" s="32"/>
      <c r="FH27" s="32"/>
      <c r="FI27" s="32"/>
      <c r="FJ27" s="32"/>
      <c r="FK27" s="32"/>
      <c r="FL27" s="32"/>
      <c r="FM27" s="32"/>
      <c r="FN27" s="32"/>
      <c r="FO27" s="32"/>
      <c r="FP27" s="32"/>
      <c r="FQ27" s="32"/>
      <c r="FR27" s="32"/>
      <c r="FS27" s="32"/>
      <c r="FT27" s="32"/>
      <c r="FU27" s="32"/>
      <c r="FV27" s="32"/>
      <c r="FW27" s="32"/>
      <c r="FX27" s="32"/>
      <c r="FY27" s="32"/>
      <c r="FZ27" s="32"/>
      <c r="GA27" s="32"/>
      <c r="GB27" s="32"/>
      <c r="GC27" s="32"/>
      <c r="GD27" s="32"/>
      <c r="GE27" s="32"/>
      <c r="GF27" s="32"/>
      <c r="GG27" s="32"/>
      <c r="GH27" s="32"/>
      <c r="GI27" s="32"/>
      <c r="GJ27" s="32"/>
      <c r="GK27" s="32"/>
      <c r="GL27" s="32"/>
      <c r="GM27" s="32"/>
      <c r="GN27" s="32"/>
      <c r="GO27" s="32"/>
      <c r="GP27" s="32"/>
      <c r="GQ27" s="32"/>
      <c r="GR27" s="32"/>
      <c r="GS27" s="32"/>
      <c r="GT27" s="32"/>
      <c r="GU27" s="32"/>
      <c r="GV27" s="32"/>
      <c r="GW27" s="32"/>
      <c r="GX27" s="32"/>
      <c r="GY27" s="32"/>
      <c r="GZ27" s="32"/>
      <c r="HA27" s="32"/>
      <c r="HB27" s="32"/>
      <c r="HC27" s="32"/>
      <c r="HD27" s="32"/>
      <c r="HE27" s="32"/>
      <c r="HF27" s="32"/>
      <c r="HG27" s="32"/>
      <c r="HH27" s="32"/>
      <c r="HI27" s="32"/>
      <c r="HJ27" s="32"/>
      <c r="HK27" s="32"/>
      <c r="HL27" s="32"/>
      <c r="HM27" s="32"/>
      <c r="HN27" s="32"/>
      <c r="HO27" s="32"/>
      <c r="HP27" s="32"/>
      <c r="HQ27" s="32"/>
      <c r="HR27" s="32"/>
      <c r="HS27" s="32"/>
      <c r="HT27" s="32"/>
      <c r="HU27" s="32"/>
      <c r="HV27" s="32"/>
      <c r="HW27" s="32"/>
      <c r="HX27" s="32"/>
      <c r="HY27" s="32"/>
      <c r="HZ27" s="32"/>
      <c r="IA27" s="32"/>
      <c r="IB27" s="32"/>
      <c r="IC27" s="32"/>
      <c r="ID27" s="32"/>
      <c r="IE27" s="32"/>
      <c r="IF27" s="32"/>
      <c r="IG27" s="32"/>
      <c r="IH27" s="32"/>
      <c r="II27" s="32"/>
      <c r="IJ27" s="32"/>
      <c r="IK27" s="32"/>
      <c r="IL27" s="32"/>
      <c r="IM27" s="32"/>
      <c r="IN27" s="32"/>
      <c r="IO27" s="32"/>
      <c r="IP27" s="32"/>
    </row>
    <row r="28" s="21" customFormat="1" ht="20" customHeight="1" spans="1:250">
      <c r="A28" s="27" t="s">
        <v>57</v>
      </c>
      <c r="B28" s="38" t="s">
        <v>58</v>
      </c>
      <c r="C28" s="31">
        <v>43</v>
      </c>
      <c r="D28" s="29">
        <f t="shared" si="0"/>
        <v>1720</v>
      </c>
      <c r="E28" s="29">
        <f t="shared" si="1"/>
        <v>1290</v>
      </c>
      <c r="F28" s="29">
        <f t="shared" si="2"/>
        <v>430</v>
      </c>
      <c r="G28" s="29">
        <f t="shared" si="3"/>
        <v>3440</v>
      </c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  <c r="AF28" s="32"/>
      <c r="AG28" s="32"/>
      <c r="AH28" s="32"/>
      <c r="AI28" s="32"/>
      <c r="AJ28" s="32"/>
      <c r="AK28" s="32"/>
      <c r="AL28" s="32"/>
      <c r="AM28" s="32"/>
      <c r="AN28" s="32"/>
      <c r="AO28" s="32"/>
      <c r="AP28" s="32"/>
      <c r="AQ28" s="32"/>
      <c r="AR28" s="32"/>
      <c r="AS28" s="32"/>
      <c r="AT28" s="32"/>
      <c r="AU28" s="32"/>
      <c r="AV28" s="32"/>
      <c r="AW28" s="32"/>
      <c r="AX28" s="32"/>
      <c r="AY28" s="32"/>
      <c r="AZ28" s="32"/>
      <c r="BA28" s="32"/>
      <c r="BB28" s="32"/>
      <c r="BC28" s="32"/>
      <c r="BD28" s="32"/>
      <c r="BE28" s="32"/>
      <c r="BF28" s="32"/>
      <c r="BG28" s="32"/>
      <c r="BH28" s="32"/>
      <c r="BI28" s="32"/>
      <c r="BJ28" s="32"/>
      <c r="BK28" s="32"/>
      <c r="BL28" s="32"/>
      <c r="BM28" s="32"/>
      <c r="BN28" s="32"/>
      <c r="BO28" s="32"/>
      <c r="BP28" s="32"/>
      <c r="BQ28" s="32"/>
      <c r="BR28" s="32"/>
      <c r="BS28" s="32"/>
      <c r="BT28" s="32"/>
      <c r="BU28" s="32"/>
      <c r="BV28" s="32"/>
      <c r="BW28" s="32"/>
      <c r="BX28" s="32"/>
      <c r="BY28" s="32"/>
      <c r="BZ28" s="32"/>
      <c r="CA28" s="32"/>
      <c r="CB28" s="32"/>
      <c r="CC28" s="32"/>
      <c r="CD28" s="32"/>
      <c r="CE28" s="32"/>
      <c r="CF28" s="32"/>
      <c r="CG28" s="32"/>
      <c r="CH28" s="32"/>
      <c r="CI28" s="32"/>
      <c r="CJ28" s="32"/>
      <c r="CK28" s="32"/>
      <c r="CL28" s="32"/>
      <c r="CM28" s="32"/>
      <c r="CN28" s="32"/>
      <c r="CO28" s="32"/>
      <c r="CP28" s="32"/>
      <c r="CQ28" s="32"/>
      <c r="CR28" s="32"/>
      <c r="CS28" s="32"/>
      <c r="CT28" s="32"/>
      <c r="CU28" s="32"/>
      <c r="CV28" s="32"/>
      <c r="CW28" s="32"/>
      <c r="CX28" s="32"/>
      <c r="CY28" s="32"/>
      <c r="CZ28" s="32"/>
      <c r="DA28" s="32"/>
      <c r="DB28" s="32"/>
      <c r="DC28" s="32"/>
      <c r="DD28" s="32"/>
      <c r="DE28" s="32"/>
      <c r="DF28" s="32"/>
      <c r="DG28" s="32"/>
      <c r="DH28" s="32"/>
      <c r="DI28" s="32"/>
      <c r="DJ28" s="32"/>
      <c r="DK28" s="32"/>
      <c r="DL28" s="32"/>
      <c r="DM28" s="32"/>
      <c r="DN28" s="32"/>
      <c r="DO28" s="32"/>
      <c r="DP28" s="32"/>
      <c r="DQ28" s="32"/>
      <c r="DR28" s="32"/>
      <c r="DS28" s="32"/>
      <c r="DT28" s="32"/>
      <c r="DU28" s="32"/>
      <c r="DV28" s="32"/>
      <c r="DW28" s="32"/>
      <c r="DX28" s="32"/>
      <c r="DY28" s="32"/>
      <c r="DZ28" s="32"/>
      <c r="EA28" s="32"/>
      <c r="EB28" s="32"/>
      <c r="EC28" s="32"/>
      <c r="ED28" s="32"/>
      <c r="EE28" s="32"/>
      <c r="EF28" s="32"/>
      <c r="EG28" s="32"/>
      <c r="EH28" s="32"/>
      <c r="EI28" s="32"/>
      <c r="EJ28" s="32"/>
      <c r="EK28" s="32"/>
      <c r="EL28" s="32"/>
      <c r="EM28" s="32"/>
      <c r="EN28" s="32"/>
      <c r="EO28" s="32"/>
      <c r="EP28" s="32"/>
      <c r="EQ28" s="32"/>
      <c r="ER28" s="32"/>
      <c r="ES28" s="32"/>
      <c r="ET28" s="32"/>
      <c r="EU28" s="32"/>
      <c r="EV28" s="32"/>
      <c r="EW28" s="32"/>
      <c r="EX28" s="32"/>
      <c r="EY28" s="32"/>
      <c r="EZ28" s="32"/>
      <c r="FA28" s="32"/>
      <c r="FB28" s="32"/>
      <c r="FC28" s="32"/>
      <c r="FD28" s="32"/>
      <c r="FE28" s="32"/>
      <c r="FF28" s="32"/>
      <c r="FG28" s="32"/>
      <c r="FH28" s="32"/>
      <c r="FI28" s="32"/>
      <c r="FJ28" s="32"/>
      <c r="FK28" s="32"/>
      <c r="FL28" s="32"/>
      <c r="FM28" s="32"/>
      <c r="FN28" s="32"/>
      <c r="FO28" s="32"/>
      <c r="FP28" s="32"/>
      <c r="FQ28" s="32"/>
      <c r="FR28" s="32"/>
      <c r="FS28" s="32"/>
      <c r="FT28" s="32"/>
      <c r="FU28" s="32"/>
      <c r="FV28" s="32"/>
      <c r="FW28" s="32"/>
      <c r="FX28" s="32"/>
      <c r="FY28" s="32"/>
      <c r="FZ28" s="32"/>
      <c r="GA28" s="32"/>
      <c r="GB28" s="32"/>
      <c r="GC28" s="32"/>
      <c r="GD28" s="32"/>
      <c r="GE28" s="32"/>
      <c r="GF28" s="32"/>
      <c r="GG28" s="32"/>
      <c r="GH28" s="32"/>
      <c r="GI28" s="32"/>
      <c r="GJ28" s="32"/>
      <c r="GK28" s="32"/>
      <c r="GL28" s="32"/>
      <c r="GM28" s="32"/>
      <c r="GN28" s="32"/>
      <c r="GO28" s="32"/>
      <c r="GP28" s="32"/>
      <c r="GQ28" s="32"/>
      <c r="GR28" s="32"/>
      <c r="GS28" s="32"/>
      <c r="GT28" s="32"/>
      <c r="GU28" s="32"/>
      <c r="GV28" s="32"/>
      <c r="GW28" s="32"/>
      <c r="GX28" s="32"/>
      <c r="GY28" s="32"/>
      <c r="GZ28" s="32"/>
      <c r="HA28" s="32"/>
      <c r="HB28" s="32"/>
      <c r="HC28" s="32"/>
      <c r="HD28" s="32"/>
      <c r="HE28" s="32"/>
      <c r="HF28" s="32"/>
      <c r="HG28" s="32"/>
      <c r="HH28" s="32"/>
      <c r="HI28" s="32"/>
      <c r="HJ28" s="32"/>
      <c r="HK28" s="32"/>
      <c r="HL28" s="32"/>
      <c r="HM28" s="32"/>
      <c r="HN28" s="32"/>
      <c r="HO28" s="32"/>
      <c r="HP28" s="32"/>
      <c r="HQ28" s="32"/>
      <c r="HR28" s="32"/>
      <c r="HS28" s="32"/>
      <c r="HT28" s="32"/>
      <c r="HU28" s="32"/>
      <c r="HV28" s="32"/>
      <c r="HW28" s="32"/>
      <c r="HX28" s="32"/>
      <c r="HY28" s="32"/>
      <c r="HZ28" s="32"/>
      <c r="IA28" s="32"/>
      <c r="IB28" s="32"/>
      <c r="IC28" s="32"/>
      <c r="ID28" s="32"/>
      <c r="IE28" s="32"/>
      <c r="IF28" s="32"/>
      <c r="IG28" s="32"/>
      <c r="IH28" s="32"/>
      <c r="II28" s="32"/>
      <c r="IJ28" s="32"/>
      <c r="IK28" s="32"/>
      <c r="IL28" s="32"/>
      <c r="IM28" s="32"/>
      <c r="IN28" s="32"/>
      <c r="IO28" s="32"/>
      <c r="IP28" s="32"/>
    </row>
    <row r="29" s="21" customFormat="1" ht="20" customHeight="1" spans="1:250">
      <c r="A29" s="27" t="s">
        <v>59</v>
      </c>
      <c r="B29" s="38" t="s">
        <v>60</v>
      </c>
      <c r="C29" s="31">
        <v>44</v>
      </c>
      <c r="D29" s="29">
        <f t="shared" si="0"/>
        <v>1760</v>
      </c>
      <c r="E29" s="29">
        <f t="shared" si="1"/>
        <v>1320</v>
      </c>
      <c r="F29" s="29">
        <f t="shared" si="2"/>
        <v>440</v>
      </c>
      <c r="G29" s="29">
        <f t="shared" si="3"/>
        <v>3520</v>
      </c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  <c r="AF29" s="32"/>
      <c r="AG29" s="32"/>
      <c r="AH29" s="32"/>
      <c r="AI29" s="32"/>
      <c r="AJ29" s="32"/>
      <c r="AK29" s="32"/>
      <c r="AL29" s="32"/>
      <c r="AM29" s="32"/>
      <c r="AN29" s="32"/>
      <c r="AO29" s="32"/>
      <c r="AP29" s="32"/>
      <c r="AQ29" s="32"/>
      <c r="AR29" s="32"/>
      <c r="AS29" s="32"/>
      <c r="AT29" s="32"/>
      <c r="AU29" s="32"/>
      <c r="AV29" s="32"/>
      <c r="AW29" s="32"/>
      <c r="AX29" s="32"/>
      <c r="AY29" s="32"/>
      <c r="AZ29" s="32"/>
      <c r="BA29" s="32"/>
      <c r="BB29" s="32"/>
      <c r="BC29" s="32"/>
      <c r="BD29" s="32"/>
      <c r="BE29" s="32"/>
      <c r="BF29" s="32"/>
      <c r="BG29" s="32"/>
      <c r="BH29" s="32"/>
      <c r="BI29" s="32"/>
      <c r="BJ29" s="32"/>
      <c r="BK29" s="32"/>
      <c r="BL29" s="32"/>
      <c r="BM29" s="32"/>
      <c r="BN29" s="32"/>
      <c r="BO29" s="32"/>
      <c r="BP29" s="32"/>
      <c r="BQ29" s="32"/>
      <c r="BR29" s="32"/>
      <c r="BS29" s="32"/>
      <c r="BT29" s="32"/>
      <c r="BU29" s="32"/>
      <c r="BV29" s="32"/>
      <c r="BW29" s="32"/>
      <c r="BX29" s="32"/>
      <c r="BY29" s="32"/>
      <c r="BZ29" s="32"/>
      <c r="CA29" s="32"/>
      <c r="CB29" s="32"/>
      <c r="CC29" s="32"/>
      <c r="CD29" s="32"/>
      <c r="CE29" s="32"/>
      <c r="CF29" s="32"/>
      <c r="CG29" s="32"/>
      <c r="CH29" s="32"/>
      <c r="CI29" s="32"/>
      <c r="CJ29" s="32"/>
      <c r="CK29" s="32"/>
      <c r="CL29" s="32"/>
      <c r="CM29" s="32"/>
      <c r="CN29" s="32"/>
      <c r="CO29" s="32"/>
      <c r="CP29" s="32"/>
      <c r="CQ29" s="32"/>
      <c r="CR29" s="32"/>
      <c r="CS29" s="32"/>
      <c r="CT29" s="32"/>
      <c r="CU29" s="32"/>
      <c r="CV29" s="32"/>
      <c r="CW29" s="32"/>
      <c r="CX29" s="32"/>
      <c r="CY29" s="32"/>
      <c r="CZ29" s="32"/>
      <c r="DA29" s="32"/>
      <c r="DB29" s="32"/>
      <c r="DC29" s="32"/>
      <c r="DD29" s="32"/>
      <c r="DE29" s="32"/>
      <c r="DF29" s="32"/>
      <c r="DG29" s="32"/>
      <c r="DH29" s="32"/>
      <c r="DI29" s="32"/>
      <c r="DJ29" s="32"/>
      <c r="DK29" s="32"/>
      <c r="DL29" s="32"/>
      <c r="DM29" s="32"/>
      <c r="DN29" s="32"/>
      <c r="DO29" s="32"/>
      <c r="DP29" s="32"/>
      <c r="DQ29" s="32"/>
      <c r="DR29" s="32"/>
      <c r="DS29" s="32"/>
      <c r="DT29" s="32"/>
      <c r="DU29" s="32"/>
      <c r="DV29" s="32"/>
      <c r="DW29" s="32"/>
      <c r="DX29" s="32"/>
      <c r="DY29" s="32"/>
      <c r="DZ29" s="32"/>
      <c r="EA29" s="32"/>
      <c r="EB29" s="32"/>
      <c r="EC29" s="32"/>
      <c r="ED29" s="32"/>
      <c r="EE29" s="32"/>
      <c r="EF29" s="32"/>
      <c r="EG29" s="32"/>
      <c r="EH29" s="32"/>
      <c r="EI29" s="32"/>
      <c r="EJ29" s="32"/>
      <c r="EK29" s="32"/>
      <c r="EL29" s="32"/>
      <c r="EM29" s="32"/>
      <c r="EN29" s="32"/>
      <c r="EO29" s="32"/>
      <c r="EP29" s="32"/>
      <c r="EQ29" s="32"/>
      <c r="ER29" s="32"/>
      <c r="ES29" s="32"/>
      <c r="ET29" s="32"/>
      <c r="EU29" s="32"/>
      <c r="EV29" s="32"/>
      <c r="EW29" s="32"/>
      <c r="EX29" s="32"/>
      <c r="EY29" s="32"/>
      <c r="EZ29" s="32"/>
      <c r="FA29" s="32"/>
      <c r="FB29" s="32"/>
      <c r="FC29" s="32"/>
      <c r="FD29" s="32"/>
      <c r="FE29" s="32"/>
      <c r="FF29" s="32"/>
      <c r="FG29" s="32"/>
      <c r="FH29" s="32"/>
      <c r="FI29" s="32"/>
      <c r="FJ29" s="32"/>
      <c r="FK29" s="32"/>
      <c r="FL29" s="32"/>
      <c r="FM29" s="32"/>
      <c r="FN29" s="32"/>
      <c r="FO29" s="32"/>
      <c r="FP29" s="32"/>
      <c r="FQ29" s="32"/>
      <c r="FR29" s="32"/>
      <c r="FS29" s="32"/>
      <c r="FT29" s="32"/>
      <c r="FU29" s="32"/>
      <c r="FV29" s="32"/>
      <c r="FW29" s="32"/>
      <c r="FX29" s="32"/>
      <c r="FY29" s="32"/>
      <c r="FZ29" s="32"/>
      <c r="GA29" s="32"/>
      <c r="GB29" s="32"/>
      <c r="GC29" s="32"/>
      <c r="GD29" s="32"/>
      <c r="GE29" s="32"/>
      <c r="GF29" s="32"/>
      <c r="GG29" s="32"/>
      <c r="GH29" s="32"/>
      <c r="GI29" s="32"/>
      <c r="GJ29" s="32"/>
      <c r="GK29" s="32"/>
      <c r="GL29" s="32"/>
      <c r="GM29" s="32"/>
      <c r="GN29" s="32"/>
      <c r="GO29" s="32"/>
      <c r="GP29" s="32"/>
      <c r="GQ29" s="32"/>
      <c r="GR29" s="32"/>
      <c r="GS29" s="32"/>
      <c r="GT29" s="32"/>
      <c r="GU29" s="32"/>
      <c r="GV29" s="32"/>
      <c r="GW29" s="32"/>
      <c r="GX29" s="32"/>
      <c r="GY29" s="32"/>
      <c r="GZ29" s="32"/>
      <c r="HA29" s="32"/>
      <c r="HB29" s="32"/>
      <c r="HC29" s="32"/>
      <c r="HD29" s="32"/>
      <c r="HE29" s="32"/>
      <c r="HF29" s="32"/>
      <c r="HG29" s="32"/>
      <c r="HH29" s="32"/>
      <c r="HI29" s="32"/>
      <c r="HJ29" s="32"/>
      <c r="HK29" s="32"/>
      <c r="HL29" s="32"/>
      <c r="HM29" s="32"/>
      <c r="HN29" s="32"/>
      <c r="HO29" s="32"/>
      <c r="HP29" s="32"/>
      <c r="HQ29" s="32"/>
      <c r="HR29" s="32"/>
      <c r="HS29" s="32"/>
      <c r="HT29" s="32"/>
      <c r="HU29" s="32"/>
      <c r="HV29" s="32"/>
      <c r="HW29" s="32"/>
      <c r="HX29" s="32"/>
      <c r="HY29" s="32"/>
      <c r="HZ29" s="32"/>
      <c r="IA29" s="32"/>
      <c r="IB29" s="32"/>
      <c r="IC29" s="32"/>
      <c r="ID29" s="32"/>
      <c r="IE29" s="32"/>
      <c r="IF29" s="32"/>
      <c r="IG29" s="32"/>
      <c r="IH29" s="32"/>
      <c r="II29" s="32"/>
      <c r="IJ29" s="32"/>
      <c r="IK29" s="32"/>
      <c r="IL29" s="32"/>
      <c r="IM29" s="32"/>
      <c r="IN29" s="32"/>
      <c r="IO29" s="32"/>
      <c r="IP29" s="32"/>
    </row>
    <row r="30" s="21" customFormat="1" ht="20" customHeight="1" spans="1:250">
      <c r="A30" s="27" t="s">
        <v>61</v>
      </c>
      <c r="B30" s="38" t="s">
        <v>62</v>
      </c>
      <c r="C30" s="39">
        <v>6</v>
      </c>
      <c r="D30" s="29">
        <f t="shared" si="0"/>
        <v>240</v>
      </c>
      <c r="E30" s="29">
        <f t="shared" si="1"/>
        <v>180</v>
      </c>
      <c r="F30" s="29">
        <f t="shared" si="2"/>
        <v>60</v>
      </c>
      <c r="G30" s="29">
        <f t="shared" si="3"/>
        <v>480</v>
      </c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  <c r="AF30" s="32"/>
      <c r="AG30" s="32"/>
      <c r="AH30" s="32"/>
      <c r="AI30" s="32"/>
      <c r="AJ30" s="32"/>
      <c r="AK30" s="32"/>
      <c r="AL30" s="32"/>
      <c r="AM30" s="32"/>
      <c r="AN30" s="32"/>
      <c r="AO30" s="32"/>
      <c r="AP30" s="32"/>
      <c r="AQ30" s="32"/>
      <c r="AR30" s="32"/>
      <c r="AS30" s="32"/>
      <c r="AT30" s="32"/>
      <c r="AU30" s="32"/>
      <c r="AV30" s="32"/>
      <c r="AW30" s="32"/>
      <c r="AX30" s="32"/>
      <c r="AY30" s="32"/>
      <c r="AZ30" s="32"/>
      <c r="BA30" s="32"/>
      <c r="BB30" s="32"/>
      <c r="BC30" s="32"/>
      <c r="BD30" s="32"/>
      <c r="BE30" s="32"/>
      <c r="BF30" s="32"/>
      <c r="BG30" s="32"/>
      <c r="BH30" s="32"/>
      <c r="BI30" s="32"/>
      <c r="BJ30" s="32"/>
      <c r="BK30" s="32"/>
      <c r="BL30" s="32"/>
      <c r="BM30" s="32"/>
      <c r="BN30" s="32"/>
      <c r="BO30" s="32"/>
      <c r="BP30" s="32"/>
      <c r="BQ30" s="32"/>
      <c r="BR30" s="32"/>
      <c r="BS30" s="32"/>
      <c r="BT30" s="32"/>
      <c r="BU30" s="32"/>
      <c r="BV30" s="32"/>
      <c r="BW30" s="32"/>
      <c r="BX30" s="32"/>
      <c r="BY30" s="32"/>
      <c r="BZ30" s="32"/>
      <c r="CA30" s="32"/>
      <c r="CB30" s="32"/>
      <c r="CC30" s="32"/>
      <c r="CD30" s="32"/>
      <c r="CE30" s="32"/>
      <c r="CF30" s="32"/>
      <c r="CG30" s="32"/>
      <c r="CH30" s="32"/>
      <c r="CI30" s="32"/>
      <c r="CJ30" s="32"/>
      <c r="CK30" s="32"/>
      <c r="CL30" s="32"/>
      <c r="CM30" s="32"/>
      <c r="CN30" s="32"/>
      <c r="CO30" s="32"/>
      <c r="CP30" s="32"/>
      <c r="CQ30" s="32"/>
      <c r="CR30" s="32"/>
      <c r="CS30" s="32"/>
      <c r="CT30" s="32"/>
      <c r="CU30" s="32"/>
      <c r="CV30" s="32"/>
      <c r="CW30" s="32"/>
      <c r="CX30" s="32"/>
      <c r="CY30" s="32"/>
      <c r="CZ30" s="32"/>
      <c r="DA30" s="32"/>
      <c r="DB30" s="32"/>
      <c r="DC30" s="32"/>
      <c r="DD30" s="32"/>
      <c r="DE30" s="32"/>
      <c r="DF30" s="32"/>
      <c r="DG30" s="32"/>
      <c r="DH30" s="32"/>
      <c r="DI30" s="32"/>
      <c r="DJ30" s="32"/>
      <c r="DK30" s="32"/>
      <c r="DL30" s="32"/>
      <c r="DM30" s="32"/>
      <c r="DN30" s="32"/>
      <c r="DO30" s="32"/>
      <c r="DP30" s="32"/>
      <c r="DQ30" s="32"/>
      <c r="DR30" s="32"/>
      <c r="DS30" s="32"/>
      <c r="DT30" s="32"/>
      <c r="DU30" s="32"/>
      <c r="DV30" s="32"/>
      <c r="DW30" s="32"/>
      <c r="DX30" s="32"/>
      <c r="DY30" s="32"/>
      <c r="DZ30" s="32"/>
      <c r="EA30" s="32"/>
      <c r="EB30" s="32"/>
      <c r="EC30" s="32"/>
      <c r="ED30" s="32"/>
      <c r="EE30" s="32"/>
      <c r="EF30" s="32"/>
      <c r="EG30" s="32"/>
      <c r="EH30" s="32"/>
      <c r="EI30" s="32"/>
      <c r="EJ30" s="32"/>
      <c r="EK30" s="32"/>
      <c r="EL30" s="32"/>
      <c r="EM30" s="32"/>
      <c r="EN30" s="32"/>
      <c r="EO30" s="32"/>
      <c r="EP30" s="32"/>
      <c r="EQ30" s="32"/>
      <c r="ER30" s="32"/>
      <c r="ES30" s="32"/>
      <c r="ET30" s="32"/>
      <c r="EU30" s="32"/>
      <c r="EV30" s="32"/>
      <c r="EW30" s="32"/>
      <c r="EX30" s="32"/>
      <c r="EY30" s="32"/>
      <c r="EZ30" s="32"/>
      <c r="FA30" s="32"/>
      <c r="FB30" s="32"/>
      <c r="FC30" s="32"/>
      <c r="FD30" s="32"/>
      <c r="FE30" s="32"/>
      <c r="FF30" s="32"/>
      <c r="FG30" s="32"/>
      <c r="FH30" s="32"/>
      <c r="FI30" s="32"/>
      <c r="FJ30" s="32"/>
      <c r="FK30" s="32"/>
      <c r="FL30" s="32"/>
      <c r="FM30" s="32"/>
      <c r="FN30" s="32"/>
      <c r="FO30" s="32"/>
      <c r="FP30" s="32"/>
      <c r="FQ30" s="32"/>
      <c r="FR30" s="32"/>
      <c r="FS30" s="32"/>
      <c r="FT30" s="32"/>
      <c r="FU30" s="32"/>
      <c r="FV30" s="32"/>
      <c r="FW30" s="32"/>
      <c r="FX30" s="32"/>
      <c r="FY30" s="32"/>
      <c r="FZ30" s="32"/>
      <c r="GA30" s="32"/>
      <c r="GB30" s="32"/>
      <c r="GC30" s="32"/>
      <c r="GD30" s="32"/>
      <c r="GE30" s="32"/>
      <c r="GF30" s="32"/>
      <c r="GG30" s="32"/>
      <c r="GH30" s="32"/>
      <c r="GI30" s="32"/>
      <c r="GJ30" s="32"/>
      <c r="GK30" s="32"/>
      <c r="GL30" s="32"/>
      <c r="GM30" s="32"/>
      <c r="GN30" s="32"/>
      <c r="GO30" s="32"/>
      <c r="GP30" s="32"/>
      <c r="GQ30" s="32"/>
      <c r="GR30" s="32"/>
      <c r="GS30" s="32"/>
      <c r="GT30" s="32"/>
      <c r="GU30" s="32"/>
      <c r="GV30" s="32"/>
      <c r="GW30" s="32"/>
      <c r="GX30" s="32"/>
      <c r="GY30" s="32"/>
      <c r="GZ30" s="32"/>
      <c r="HA30" s="32"/>
      <c r="HB30" s="32"/>
      <c r="HC30" s="32"/>
      <c r="HD30" s="32"/>
      <c r="HE30" s="32"/>
      <c r="HF30" s="32"/>
      <c r="HG30" s="32"/>
      <c r="HH30" s="32"/>
      <c r="HI30" s="32"/>
      <c r="HJ30" s="32"/>
      <c r="HK30" s="32"/>
      <c r="HL30" s="32"/>
      <c r="HM30" s="32"/>
      <c r="HN30" s="32"/>
      <c r="HO30" s="32"/>
      <c r="HP30" s="32"/>
      <c r="HQ30" s="32"/>
      <c r="HR30" s="32"/>
      <c r="HS30" s="32"/>
      <c r="HT30" s="32"/>
      <c r="HU30" s="32"/>
      <c r="HV30" s="32"/>
      <c r="HW30" s="32"/>
      <c r="HX30" s="32"/>
      <c r="HY30" s="32"/>
      <c r="HZ30" s="32"/>
      <c r="IA30" s="32"/>
      <c r="IB30" s="32"/>
      <c r="IC30" s="32"/>
      <c r="ID30" s="32"/>
      <c r="IE30" s="32"/>
      <c r="IF30" s="32"/>
      <c r="IG30" s="32"/>
      <c r="IH30" s="32"/>
      <c r="II30" s="32"/>
      <c r="IJ30" s="32"/>
      <c r="IK30" s="32"/>
      <c r="IL30" s="32"/>
      <c r="IM30" s="32"/>
      <c r="IN30" s="32"/>
      <c r="IO30" s="32"/>
      <c r="IP30" s="32"/>
    </row>
    <row r="31" s="21" customFormat="1" ht="20" customHeight="1" spans="1:250">
      <c r="A31" s="27" t="s">
        <v>63</v>
      </c>
      <c r="B31" s="28" t="s">
        <v>64</v>
      </c>
      <c r="C31" s="31">
        <v>38</v>
      </c>
      <c r="D31" s="29">
        <f t="shared" si="0"/>
        <v>1520</v>
      </c>
      <c r="E31" s="29">
        <f t="shared" si="1"/>
        <v>1140</v>
      </c>
      <c r="F31" s="29">
        <f t="shared" si="2"/>
        <v>380</v>
      </c>
      <c r="G31" s="29">
        <f t="shared" si="3"/>
        <v>3040</v>
      </c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  <c r="AF31" s="32"/>
      <c r="AG31" s="32"/>
      <c r="AH31" s="32"/>
      <c r="AI31" s="32"/>
      <c r="AJ31" s="32"/>
      <c r="AK31" s="32"/>
      <c r="AL31" s="32"/>
      <c r="AM31" s="32"/>
      <c r="AN31" s="32"/>
      <c r="AO31" s="32"/>
      <c r="AP31" s="32"/>
      <c r="AQ31" s="32"/>
      <c r="AR31" s="32"/>
      <c r="AS31" s="32"/>
      <c r="AT31" s="32"/>
      <c r="AU31" s="32"/>
      <c r="AV31" s="32"/>
      <c r="AW31" s="32"/>
      <c r="AX31" s="32"/>
      <c r="AY31" s="32"/>
      <c r="AZ31" s="32"/>
      <c r="BA31" s="32"/>
      <c r="BB31" s="32"/>
      <c r="BC31" s="32"/>
      <c r="BD31" s="32"/>
      <c r="BE31" s="32"/>
      <c r="BF31" s="32"/>
      <c r="BG31" s="32"/>
      <c r="BH31" s="32"/>
      <c r="BI31" s="32"/>
      <c r="BJ31" s="32"/>
      <c r="BK31" s="32"/>
      <c r="BL31" s="32"/>
      <c r="BM31" s="32"/>
      <c r="BN31" s="32"/>
      <c r="BO31" s="32"/>
      <c r="BP31" s="32"/>
      <c r="BQ31" s="32"/>
      <c r="BR31" s="32"/>
      <c r="BS31" s="32"/>
      <c r="BT31" s="32"/>
      <c r="BU31" s="32"/>
      <c r="BV31" s="32"/>
      <c r="BW31" s="32"/>
      <c r="BX31" s="32"/>
      <c r="BY31" s="32"/>
      <c r="BZ31" s="32"/>
      <c r="CA31" s="32"/>
      <c r="CB31" s="32"/>
      <c r="CC31" s="32"/>
      <c r="CD31" s="32"/>
      <c r="CE31" s="32"/>
      <c r="CF31" s="32"/>
      <c r="CG31" s="32"/>
      <c r="CH31" s="32"/>
      <c r="CI31" s="32"/>
      <c r="CJ31" s="32"/>
      <c r="CK31" s="32"/>
      <c r="CL31" s="32"/>
      <c r="CM31" s="32"/>
      <c r="CN31" s="32"/>
      <c r="CO31" s="32"/>
      <c r="CP31" s="32"/>
      <c r="CQ31" s="32"/>
      <c r="CR31" s="32"/>
      <c r="CS31" s="32"/>
      <c r="CT31" s="32"/>
      <c r="CU31" s="32"/>
      <c r="CV31" s="32"/>
      <c r="CW31" s="32"/>
      <c r="CX31" s="32"/>
      <c r="CY31" s="32"/>
      <c r="CZ31" s="32"/>
      <c r="DA31" s="32"/>
      <c r="DB31" s="32"/>
      <c r="DC31" s="32"/>
      <c r="DD31" s="32"/>
      <c r="DE31" s="32"/>
      <c r="DF31" s="32"/>
      <c r="DG31" s="32"/>
      <c r="DH31" s="32"/>
      <c r="DI31" s="32"/>
      <c r="DJ31" s="32"/>
      <c r="DK31" s="32"/>
      <c r="DL31" s="32"/>
      <c r="DM31" s="32"/>
      <c r="DN31" s="32"/>
      <c r="DO31" s="32"/>
      <c r="DP31" s="32"/>
      <c r="DQ31" s="32"/>
      <c r="DR31" s="32"/>
      <c r="DS31" s="32"/>
      <c r="DT31" s="32"/>
      <c r="DU31" s="32"/>
      <c r="DV31" s="32"/>
      <c r="DW31" s="32"/>
      <c r="DX31" s="32"/>
      <c r="DY31" s="32"/>
      <c r="DZ31" s="32"/>
      <c r="EA31" s="32"/>
      <c r="EB31" s="32"/>
      <c r="EC31" s="32"/>
      <c r="ED31" s="32"/>
      <c r="EE31" s="32"/>
      <c r="EF31" s="32"/>
      <c r="EG31" s="32"/>
      <c r="EH31" s="32"/>
      <c r="EI31" s="32"/>
      <c r="EJ31" s="32"/>
      <c r="EK31" s="32"/>
      <c r="EL31" s="32"/>
      <c r="EM31" s="32"/>
      <c r="EN31" s="32"/>
      <c r="EO31" s="32"/>
      <c r="EP31" s="32"/>
      <c r="EQ31" s="32"/>
      <c r="ER31" s="32"/>
      <c r="ES31" s="32"/>
      <c r="ET31" s="32"/>
      <c r="EU31" s="32"/>
      <c r="EV31" s="32"/>
      <c r="EW31" s="32"/>
      <c r="EX31" s="32"/>
      <c r="EY31" s="32"/>
      <c r="EZ31" s="32"/>
      <c r="FA31" s="32"/>
      <c r="FB31" s="32"/>
      <c r="FC31" s="32"/>
      <c r="FD31" s="32"/>
      <c r="FE31" s="32"/>
      <c r="FF31" s="32"/>
      <c r="FG31" s="32"/>
      <c r="FH31" s="32"/>
      <c r="FI31" s="32"/>
      <c r="FJ31" s="32"/>
      <c r="FK31" s="32"/>
      <c r="FL31" s="32"/>
      <c r="FM31" s="32"/>
      <c r="FN31" s="32"/>
      <c r="FO31" s="32"/>
      <c r="FP31" s="32"/>
      <c r="FQ31" s="32"/>
      <c r="FR31" s="32"/>
      <c r="FS31" s="32"/>
      <c r="FT31" s="32"/>
      <c r="FU31" s="32"/>
      <c r="FV31" s="32"/>
      <c r="FW31" s="32"/>
      <c r="FX31" s="32"/>
      <c r="FY31" s="32"/>
      <c r="FZ31" s="32"/>
      <c r="GA31" s="32"/>
      <c r="GB31" s="32"/>
      <c r="GC31" s="32"/>
      <c r="GD31" s="32"/>
      <c r="GE31" s="32"/>
      <c r="GF31" s="32"/>
      <c r="GG31" s="32"/>
      <c r="GH31" s="32"/>
      <c r="GI31" s="32"/>
      <c r="GJ31" s="32"/>
      <c r="GK31" s="32"/>
      <c r="GL31" s="32"/>
      <c r="GM31" s="32"/>
      <c r="GN31" s="32"/>
      <c r="GO31" s="32"/>
      <c r="GP31" s="32"/>
      <c r="GQ31" s="32"/>
      <c r="GR31" s="32"/>
      <c r="GS31" s="32"/>
      <c r="GT31" s="32"/>
      <c r="GU31" s="32"/>
      <c r="GV31" s="32"/>
      <c r="GW31" s="32"/>
      <c r="GX31" s="32"/>
      <c r="GY31" s="32"/>
      <c r="GZ31" s="32"/>
      <c r="HA31" s="32"/>
      <c r="HB31" s="32"/>
      <c r="HC31" s="32"/>
      <c r="HD31" s="32"/>
      <c r="HE31" s="32"/>
      <c r="HF31" s="32"/>
      <c r="HG31" s="32"/>
      <c r="HH31" s="32"/>
      <c r="HI31" s="32"/>
      <c r="HJ31" s="32"/>
      <c r="HK31" s="32"/>
      <c r="HL31" s="32"/>
      <c r="HM31" s="32"/>
      <c r="HN31" s="32"/>
      <c r="HO31" s="32"/>
      <c r="HP31" s="32"/>
      <c r="HQ31" s="32"/>
      <c r="HR31" s="32"/>
      <c r="HS31" s="32"/>
      <c r="HT31" s="32"/>
      <c r="HU31" s="32"/>
      <c r="HV31" s="32"/>
      <c r="HW31" s="32"/>
      <c r="HX31" s="32"/>
      <c r="HY31" s="32"/>
      <c r="HZ31" s="32"/>
      <c r="IA31" s="32"/>
      <c r="IB31" s="32"/>
      <c r="IC31" s="32"/>
      <c r="ID31" s="32"/>
      <c r="IE31" s="32"/>
      <c r="IF31" s="32"/>
      <c r="IG31" s="32"/>
      <c r="IH31" s="32"/>
      <c r="II31" s="32"/>
      <c r="IJ31" s="32"/>
      <c r="IK31" s="32"/>
      <c r="IL31" s="32"/>
      <c r="IM31" s="32"/>
      <c r="IN31" s="32"/>
      <c r="IO31" s="32"/>
      <c r="IP31" s="32"/>
    </row>
    <row r="32" s="21" customFormat="1" ht="20" customHeight="1" spans="1:250">
      <c r="A32" s="27" t="s">
        <v>65</v>
      </c>
      <c r="B32" s="28" t="s">
        <v>66</v>
      </c>
      <c r="C32" s="31">
        <v>16</v>
      </c>
      <c r="D32" s="29">
        <f t="shared" si="0"/>
        <v>640</v>
      </c>
      <c r="E32" s="29">
        <f t="shared" si="1"/>
        <v>480</v>
      </c>
      <c r="F32" s="29">
        <f t="shared" si="2"/>
        <v>160</v>
      </c>
      <c r="G32" s="29">
        <f t="shared" si="3"/>
        <v>1280</v>
      </c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  <c r="AF32" s="32"/>
      <c r="AG32" s="32"/>
      <c r="AH32" s="32"/>
      <c r="AI32" s="32"/>
      <c r="AJ32" s="32"/>
      <c r="AK32" s="32"/>
      <c r="AL32" s="32"/>
      <c r="AM32" s="32"/>
      <c r="AN32" s="32"/>
      <c r="AO32" s="32"/>
      <c r="AP32" s="32"/>
      <c r="AQ32" s="32"/>
      <c r="AR32" s="32"/>
      <c r="AS32" s="32"/>
      <c r="AT32" s="32"/>
      <c r="AU32" s="32"/>
      <c r="AV32" s="32"/>
      <c r="AW32" s="32"/>
      <c r="AX32" s="32"/>
      <c r="AY32" s="32"/>
      <c r="AZ32" s="32"/>
      <c r="BA32" s="32"/>
      <c r="BB32" s="32"/>
      <c r="BC32" s="32"/>
      <c r="BD32" s="32"/>
      <c r="BE32" s="32"/>
      <c r="BF32" s="32"/>
      <c r="BG32" s="32"/>
      <c r="BH32" s="32"/>
      <c r="BI32" s="32"/>
      <c r="BJ32" s="32"/>
      <c r="BK32" s="32"/>
      <c r="BL32" s="32"/>
      <c r="BM32" s="32"/>
      <c r="BN32" s="32"/>
      <c r="BO32" s="32"/>
      <c r="BP32" s="32"/>
      <c r="BQ32" s="32"/>
      <c r="BR32" s="32"/>
      <c r="BS32" s="32"/>
      <c r="BT32" s="32"/>
      <c r="BU32" s="32"/>
      <c r="BV32" s="32"/>
      <c r="BW32" s="32"/>
      <c r="BX32" s="32"/>
      <c r="BY32" s="32"/>
      <c r="BZ32" s="32"/>
      <c r="CA32" s="32"/>
      <c r="CB32" s="32"/>
      <c r="CC32" s="32"/>
      <c r="CD32" s="32"/>
      <c r="CE32" s="32"/>
      <c r="CF32" s="32"/>
      <c r="CG32" s="32"/>
      <c r="CH32" s="32"/>
      <c r="CI32" s="32"/>
      <c r="CJ32" s="32"/>
      <c r="CK32" s="32"/>
      <c r="CL32" s="32"/>
      <c r="CM32" s="32"/>
      <c r="CN32" s="32"/>
      <c r="CO32" s="32"/>
      <c r="CP32" s="32"/>
      <c r="CQ32" s="32"/>
      <c r="CR32" s="32"/>
      <c r="CS32" s="32"/>
      <c r="CT32" s="32"/>
      <c r="CU32" s="32"/>
      <c r="CV32" s="32"/>
      <c r="CW32" s="32"/>
      <c r="CX32" s="32"/>
      <c r="CY32" s="32"/>
      <c r="CZ32" s="32"/>
      <c r="DA32" s="32"/>
      <c r="DB32" s="32"/>
      <c r="DC32" s="32"/>
      <c r="DD32" s="32"/>
      <c r="DE32" s="32"/>
      <c r="DF32" s="32"/>
      <c r="DG32" s="32"/>
      <c r="DH32" s="32"/>
      <c r="DI32" s="32"/>
      <c r="DJ32" s="32"/>
      <c r="DK32" s="32"/>
      <c r="DL32" s="32"/>
      <c r="DM32" s="32"/>
      <c r="DN32" s="32"/>
      <c r="DO32" s="32"/>
      <c r="DP32" s="32"/>
      <c r="DQ32" s="32"/>
      <c r="DR32" s="32"/>
      <c r="DS32" s="32"/>
      <c r="DT32" s="32"/>
      <c r="DU32" s="32"/>
      <c r="DV32" s="32"/>
      <c r="DW32" s="32"/>
      <c r="DX32" s="32"/>
      <c r="DY32" s="32"/>
      <c r="DZ32" s="32"/>
      <c r="EA32" s="32"/>
      <c r="EB32" s="32"/>
      <c r="EC32" s="32"/>
      <c r="ED32" s="32"/>
      <c r="EE32" s="32"/>
      <c r="EF32" s="32"/>
      <c r="EG32" s="32"/>
      <c r="EH32" s="32"/>
      <c r="EI32" s="32"/>
      <c r="EJ32" s="32"/>
      <c r="EK32" s="32"/>
      <c r="EL32" s="32"/>
      <c r="EM32" s="32"/>
      <c r="EN32" s="32"/>
      <c r="EO32" s="32"/>
      <c r="EP32" s="32"/>
      <c r="EQ32" s="32"/>
      <c r="ER32" s="32"/>
      <c r="ES32" s="32"/>
      <c r="ET32" s="32"/>
      <c r="EU32" s="32"/>
      <c r="EV32" s="32"/>
      <c r="EW32" s="32"/>
      <c r="EX32" s="32"/>
      <c r="EY32" s="32"/>
      <c r="EZ32" s="32"/>
      <c r="FA32" s="32"/>
      <c r="FB32" s="32"/>
      <c r="FC32" s="32"/>
      <c r="FD32" s="32"/>
      <c r="FE32" s="32"/>
      <c r="FF32" s="32"/>
      <c r="FG32" s="32"/>
      <c r="FH32" s="32"/>
      <c r="FI32" s="32"/>
      <c r="FJ32" s="32"/>
      <c r="FK32" s="32"/>
      <c r="FL32" s="32"/>
      <c r="FM32" s="32"/>
      <c r="FN32" s="32"/>
      <c r="FO32" s="32"/>
      <c r="FP32" s="32"/>
      <c r="FQ32" s="32"/>
      <c r="FR32" s="32"/>
      <c r="FS32" s="32"/>
      <c r="FT32" s="32"/>
      <c r="FU32" s="32"/>
      <c r="FV32" s="32"/>
      <c r="FW32" s="32"/>
      <c r="FX32" s="32"/>
      <c r="FY32" s="32"/>
      <c r="FZ32" s="32"/>
      <c r="GA32" s="32"/>
      <c r="GB32" s="32"/>
      <c r="GC32" s="32"/>
      <c r="GD32" s="32"/>
      <c r="GE32" s="32"/>
      <c r="GF32" s="32"/>
      <c r="GG32" s="32"/>
      <c r="GH32" s="32"/>
      <c r="GI32" s="32"/>
      <c r="GJ32" s="32"/>
      <c r="GK32" s="32"/>
      <c r="GL32" s="32"/>
      <c r="GM32" s="32"/>
      <c r="GN32" s="32"/>
      <c r="GO32" s="32"/>
      <c r="GP32" s="32"/>
      <c r="GQ32" s="32"/>
      <c r="GR32" s="32"/>
      <c r="GS32" s="32"/>
      <c r="GT32" s="32"/>
      <c r="GU32" s="32"/>
      <c r="GV32" s="32"/>
      <c r="GW32" s="32"/>
      <c r="GX32" s="32"/>
      <c r="GY32" s="32"/>
      <c r="GZ32" s="32"/>
      <c r="HA32" s="32"/>
      <c r="HB32" s="32"/>
      <c r="HC32" s="32"/>
      <c r="HD32" s="32"/>
      <c r="HE32" s="32"/>
      <c r="HF32" s="32"/>
      <c r="HG32" s="32"/>
      <c r="HH32" s="32"/>
      <c r="HI32" s="32"/>
      <c r="HJ32" s="32"/>
      <c r="HK32" s="32"/>
      <c r="HL32" s="32"/>
      <c r="HM32" s="32"/>
      <c r="HN32" s="32"/>
      <c r="HO32" s="32"/>
      <c r="HP32" s="32"/>
      <c r="HQ32" s="32"/>
      <c r="HR32" s="32"/>
      <c r="HS32" s="32"/>
      <c r="HT32" s="32"/>
      <c r="HU32" s="32"/>
      <c r="HV32" s="32"/>
      <c r="HW32" s="32"/>
      <c r="HX32" s="32"/>
      <c r="HY32" s="32"/>
      <c r="HZ32" s="32"/>
      <c r="IA32" s="32"/>
      <c r="IB32" s="32"/>
      <c r="IC32" s="32"/>
      <c r="ID32" s="32"/>
      <c r="IE32" s="32"/>
      <c r="IF32" s="32"/>
      <c r="IG32" s="32"/>
      <c r="IH32" s="32"/>
      <c r="II32" s="32"/>
      <c r="IJ32" s="32"/>
      <c r="IK32" s="32"/>
      <c r="IL32" s="32"/>
      <c r="IM32" s="32"/>
      <c r="IN32" s="32"/>
      <c r="IO32" s="32"/>
      <c r="IP32" s="32"/>
    </row>
    <row r="33" s="21" customFormat="1" ht="20" customHeight="1" spans="1:250">
      <c r="A33" s="27" t="s">
        <v>67</v>
      </c>
      <c r="B33" s="37" t="s">
        <v>68</v>
      </c>
      <c r="C33" s="34">
        <v>15</v>
      </c>
      <c r="D33" s="29">
        <f t="shared" si="0"/>
        <v>600</v>
      </c>
      <c r="E33" s="29">
        <f t="shared" si="1"/>
        <v>450</v>
      </c>
      <c r="F33" s="29">
        <f t="shared" si="2"/>
        <v>150</v>
      </c>
      <c r="G33" s="29">
        <f t="shared" si="3"/>
        <v>1200</v>
      </c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  <c r="AF33" s="32"/>
      <c r="AG33" s="32"/>
      <c r="AH33" s="32"/>
      <c r="AI33" s="32"/>
      <c r="AJ33" s="32"/>
      <c r="AK33" s="32"/>
      <c r="AL33" s="32"/>
      <c r="AM33" s="32"/>
      <c r="AN33" s="32"/>
      <c r="AO33" s="32"/>
      <c r="AP33" s="32"/>
      <c r="AQ33" s="32"/>
      <c r="AR33" s="32"/>
      <c r="AS33" s="32"/>
      <c r="AT33" s="32"/>
      <c r="AU33" s="32"/>
      <c r="AV33" s="32"/>
      <c r="AW33" s="32"/>
      <c r="AX33" s="32"/>
      <c r="AY33" s="32"/>
      <c r="AZ33" s="32"/>
      <c r="BA33" s="32"/>
      <c r="BB33" s="32"/>
      <c r="BC33" s="32"/>
      <c r="BD33" s="32"/>
      <c r="BE33" s="32"/>
      <c r="BF33" s="32"/>
      <c r="BG33" s="32"/>
      <c r="BH33" s="32"/>
      <c r="BI33" s="32"/>
      <c r="BJ33" s="32"/>
      <c r="BK33" s="32"/>
      <c r="BL33" s="32"/>
      <c r="BM33" s="32"/>
      <c r="BN33" s="32"/>
      <c r="BO33" s="32"/>
      <c r="BP33" s="32"/>
      <c r="BQ33" s="32"/>
      <c r="BR33" s="32"/>
      <c r="BS33" s="32"/>
      <c r="BT33" s="32"/>
      <c r="BU33" s="32"/>
      <c r="BV33" s="32"/>
      <c r="BW33" s="32"/>
      <c r="BX33" s="32"/>
      <c r="BY33" s="32"/>
      <c r="BZ33" s="32"/>
      <c r="CA33" s="32"/>
      <c r="CB33" s="32"/>
      <c r="CC33" s="32"/>
      <c r="CD33" s="32"/>
      <c r="CE33" s="32"/>
      <c r="CF33" s="32"/>
      <c r="CG33" s="32"/>
      <c r="CH33" s="32"/>
      <c r="CI33" s="32"/>
      <c r="CJ33" s="32"/>
      <c r="CK33" s="32"/>
      <c r="CL33" s="32"/>
      <c r="CM33" s="32"/>
      <c r="CN33" s="32"/>
      <c r="CO33" s="32"/>
      <c r="CP33" s="32"/>
      <c r="CQ33" s="32"/>
      <c r="CR33" s="32"/>
      <c r="CS33" s="32"/>
      <c r="CT33" s="32"/>
      <c r="CU33" s="32"/>
      <c r="CV33" s="32"/>
      <c r="CW33" s="32"/>
      <c r="CX33" s="32"/>
      <c r="CY33" s="32"/>
      <c r="CZ33" s="32"/>
      <c r="DA33" s="32"/>
      <c r="DB33" s="32"/>
      <c r="DC33" s="32"/>
      <c r="DD33" s="32"/>
      <c r="DE33" s="32"/>
      <c r="DF33" s="32"/>
      <c r="DG33" s="32"/>
      <c r="DH33" s="32"/>
      <c r="DI33" s="32"/>
      <c r="DJ33" s="32"/>
      <c r="DK33" s="32"/>
      <c r="DL33" s="32"/>
      <c r="DM33" s="32"/>
      <c r="DN33" s="32"/>
      <c r="DO33" s="32"/>
      <c r="DP33" s="32"/>
      <c r="DQ33" s="32"/>
      <c r="DR33" s="32"/>
      <c r="DS33" s="32"/>
      <c r="DT33" s="32"/>
      <c r="DU33" s="32"/>
      <c r="DV33" s="32"/>
      <c r="DW33" s="32"/>
      <c r="DX33" s="32"/>
      <c r="DY33" s="32"/>
      <c r="DZ33" s="32"/>
      <c r="EA33" s="32"/>
      <c r="EB33" s="32"/>
      <c r="EC33" s="32"/>
      <c r="ED33" s="32"/>
      <c r="EE33" s="32"/>
      <c r="EF33" s="32"/>
      <c r="EG33" s="32"/>
      <c r="EH33" s="32"/>
      <c r="EI33" s="32"/>
      <c r="EJ33" s="32"/>
      <c r="EK33" s="32"/>
      <c r="EL33" s="32"/>
      <c r="EM33" s="32"/>
      <c r="EN33" s="32"/>
      <c r="EO33" s="32"/>
      <c r="EP33" s="32"/>
      <c r="EQ33" s="32"/>
      <c r="ER33" s="32"/>
      <c r="ES33" s="32"/>
      <c r="ET33" s="32"/>
      <c r="EU33" s="32"/>
      <c r="EV33" s="32"/>
      <c r="EW33" s="32"/>
      <c r="EX33" s="32"/>
      <c r="EY33" s="32"/>
      <c r="EZ33" s="32"/>
      <c r="FA33" s="32"/>
      <c r="FB33" s="32"/>
      <c r="FC33" s="32"/>
      <c r="FD33" s="32"/>
      <c r="FE33" s="32"/>
      <c r="FF33" s="32"/>
      <c r="FG33" s="32"/>
      <c r="FH33" s="32"/>
      <c r="FI33" s="32"/>
      <c r="FJ33" s="32"/>
      <c r="FK33" s="32"/>
      <c r="FL33" s="32"/>
      <c r="FM33" s="32"/>
      <c r="FN33" s="32"/>
      <c r="FO33" s="32"/>
      <c r="FP33" s="32"/>
      <c r="FQ33" s="32"/>
      <c r="FR33" s="32"/>
      <c r="FS33" s="32"/>
      <c r="FT33" s="32"/>
      <c r="FU33" s="32"/>
      <c r="FV33" s="32"/>
      <c r="FW33" s="32"/>
      <c r="FX33" s="32"/>
      <c r="FY33" s="32"/>
      <c r="FZ33" s="32"/>
      <c r="GA33" s="32"/>
      <c r="GB33" s="32"/>
      <c r="GC33" s="32"/>
      <c r="GD33" s="32"/>
      <c r="GE33" s="32"/>
      <c r="GF33" s="32"/>
      <c r="GG33" s="32"/>
      <c r="GH33" s="32"/>
      <c r="GI33" s="32"/>
      <c r="GJ33" s="32"/>
      <c r="GK33" s="32"/>
      <c r="GL33" s="32"/>
      <c r="GM33" s="32"/>
      <c r="GN33" s="32"/>
      <c r="GO33" s="32"/>
      <c r="GP33" s="32"/>
      <c r="GQ33" s="32"/>
      <c r="GR33" s="32"/>
      <c r="GS33" s="32"/>
      <c r="GT33" s="32"/>
      <c r="GU33" s="32"/>
      <c r="GV33" s="32"/>
      <c r="GW33" s="32"/>
      <c r="GX33" s="32"/>
      <c r="GY33" s="32"/>
      <c r="GZ33" s="32"/>
      <c r="HA33" s="32"/>
      <c r="HB33" s="32"/>
      <c r="HC33" s="32"/>
      <c r="HD33" s="32"/>
      <c r="HE33" s="32"/>
      <c r="HF33" s="32"/>
      <c r="HG33" s="32"/>
      <c r="HH33" s="32"/>
      <c r="HI33" s="32"/>
      <c r="HJ33" s="32"/>
      <c r="HK33" s="32"/>
      <c r="HL33" s="32"/>
      <c r="HM33" s="32"/>
      <c r="HN33" s="32"/>
      <c r="HO33" s="32"/>
      <c r="HP33" s="32"/>
      <c r="HQ33" s="32"/>
      <c r="HR33" s="32"/>
      <c r="HS33" s="32"/>
      <c r="HT33" s="32"/>
      <c r="HU33" s="32"/>
      <c r="HV33" s="32"/>
      <c r="HW33" s="32"/>
      <c r="HX33" s="32"/>
      <c r="HY33" s="32"/>
      <c r="HZ33" s="32"/>
      <c r="IA33" s="32"/>
      <c r="IB33" s="32"/>
      <c r="IC33" s="32"/>
      <c r="ID33" s="32"/>
      <c r="IE33" s="32"/>
      <c r="IF33" s="32"/>
      <c r="IG33" s="32"/>
      <c r="IH33" s="32"/>
      <c r="II33" s="32"/>
      <c r="IJ33" s="32"/>
      <c r="IK33" s="32"/>
      <c r="IL33" s="32"/>
      <c r="IM33" s="32"/>
      <c r="IN33" s="32"/>
      <c r="IO33" s="32"/>
      <c r="IP33" s="32"/>
    </row>
    <row r="34" s="21" customFormat="1" ht="20" customHeight="1" spans="1:250">
      <c r="A34" s="27" t="s">
        <v>69</v>
      </c>
      <c r="B34" s="28" t="s">
        <v>70</v>
      </c>
      <c r="C34" s="31">
        <v>21</v>
      </c>
      <c r="D34" s="29">
        <f t="shared" si="0"/>
        <v>840</v>
      </c>
      <c r="E34" s="29">
        <f t="shared" si="1"/>
        <v>630</v>
      </c>
      <c r="F34" s="29">
        <f t="shared" si="2"/>
        <v>210</v>
      </c>
      <c r="G34" s="29">
        <f t="shared" si="3"/>
        <v>1680</v>
      </c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  <c r="AF34" s="32"/>
      <c r="AG34" s="32"/>
      <c r="AH34" s="32"/>
      <c r="AI34" s="32"/>
      <c r="AJ34" s="32"/>
      <c r="AK34" s="32"/>
      <c r="AL34" s="32"/>
      <c r="AM34" s="32"/>
      <c r="AN34" s="32"/>
      <c r="AO34" s="32"/>
      <c r="AP34" s="32"/>
      <c r="AQ34" s="32"/>
      <c r="AR34" s="32"/>
      <c r="AS34" s="32"/>
      <c r="AT34" s="32"/>
      <c r="AU34" s="32"/>
      <c r="AV34" s="32"/>
      <c r="AW34" s="32"/>
      <c r="AX34" s="32"/>
      <c r="AY34" s="32"/>
      <c r="AZ34" s="32"/>
      <c r="BA34" s="32"/>
      <c r="BB34" s="32"/>
      <c r="BC34" s="32"/>
      <c r="BD34" s="32"/>
      <c r="BE34" s="32"/>
      <c r="BF34" s="32"/>
      <c r="BG34" s="32"/>
      <c r="BH34" s="32"/>
      <c r="BI34" s="32"/>
      <c r="BJ34" s="32"/>
      <c r="BK34" s="32"/>
      <c r="BL34" s="32"/>
      <c r="BM34" s="32"/>
      <c r="BN34" s="32"/>
      <c r="BO34" s="32"/>
      <c r="BP34" s="32"/>
      <c r="BQ34" s="32"/>
      <c r="BR34" s="32"/>
      <c r="BS34" s="32"/>
      <c r="BT34" s="32"/>
      <c r="BU34" s="32"/>
      <c r="BV34" s="32"/>
      <c r="BW34" s="32"/>
      <c r="BX34" s="32"/>
      <c r="BY34" s="32"/>
      <c r="BZ34" s="32"/>
      <c r="CA34" s="32"/>
      <c r="CB34" s="32"/>
      <c r="CC34" s="32"/>
      <c r="CD34" s="32"/>
      <c r="CE34" s="32"/>
      <c r="CF34" s="32"/>
      <c r="CG34" s="32"/>
      <c r="CH34" s="32"/>
      <c r="CI34" s="32"/>
      <c r="CJ34" s="32"/>
      <c r="CK34" s="32"/>
      <c r="CL34" s="32"/>
      <c r="CM34" s="32"/>
      <c r="CN34" s="32"/>
      <c r="CO34" s="32"/>
      <c r="CP34" s="32"/>
      <c r="CQ34" s="32"/>
      <c r="CR34" s="32"/>
      <c r="CS34" s="32"/>
      <c r="CT34" s="32"/>
      <c r="CU34" s="32"/>
      <c r="CV34" s="32"/>
      <c r="CW34" s="32"/>
      <c r="CX34" s="32"/>
      <c r="CY34" s="32"/>
      <c r="CZ34" s="32"/>
      <c r="DA34" s="32"/>
      <c r="DB34" s="32"/>
      <c r="DC34" s="32"/>
      <c r="DD34" s="32"/>
      <c r="DE34" s="32"/>
      <c r="DF34" s="32"/>
      <c r="DG34" s="32"/>
      <c r="DH34" s="32"/>
      <c r="DI34" s="32"/>
      <c r="DJ34" s="32"/>
      <c r="DK34" s="32"/>
      <c r="DL34" s="32"/>
      <c r="DM34" s="32"/>
      <c r="DN34" s="32"/>
      <c r="DO34" s="32"/>
      <c r="DP34" s="32"/>
      <c r="DQ34" s="32"/>
      <c r="DR34" s="32"/>
      <c r="DS34" s="32"/>
      <c r="DT34" s="32"/>
      <c r="DU34" s="32"/>
      <c r="DV34" s="32"/>
      <c r="DW34" s="32"/>
      <c r="DX34" s="32"/>
      <c r="DY34" s="32"/>
      <c r="DZ34" s="32"/>
      <c r="EA34" s="32"/>
      <c r="EB34" s="32"/>
      <c r="EC34" s="32"/>
      <c r="ED34" s="32"/>
      <c r="EE34" s="32"/>
      <c r="EF34" s="32"/>
      <c r="EG34" s="32"/>
      <c r="EH34" s="32"/>
      <c r="EI34" s="32"/>
      <c r="EJ34" s="32"/>
      <c r="EK34" s="32"/>
      <c r="EL34" s="32"/>
      <c r="EM34" s="32"/>
      <c r="EN34" s="32"/>
      <c r="EO34" s="32"/>
      <c r="EP34" s="32"/>
      <c r="EQ34" s="32"/>
      <c r="ER34" s="32"/>
      <c r="ES34" s="32"/>
      <c r="ET34" s="32"/>
      <c r="EU34" s="32"/>
      <c r="EV34" s="32"/>
      <c r="EW34" s="32"/>
      <c r="EX34" s="32"/>
      <c r="EY34" s="32"/>
      <c r="EZ34" s="32"/>
      <c r="FA34" s="32"/>
      <c r="FB34" s="32"/>
      <c r="FC34" s="32"/>
      <c r="FD34" s="32"/>
      <c r="FE34" s="32"/>
      <c r="FF34" s="32"/>
      <c r="FG34" s="32"/>
      <c r="FH34" s="32"/>
      <c r="FI34" s="32"/>
      <c r="FJ34" s="32"/>
      <c r="FK34" s="32"/>
      <c r="FL34" s="32"/>
      <c r="FM34" s="32"/>
      <c r="FN34" s="32"/>
      <c r="FO34" s="32"/>
      <c r="FP34" s="32"/>
      <c r="FQ34" s="32"/>
      <c r="FR34" s="32"/>
      <c r="FS34" s="32"/>
      <c r="FT34" s="32"/>
      <c r="FU34" s="32"/>
      <c r="FV34" s="32"/>
      <c r="FW34" s="32"/>
      <c r="FX34" s="32"/>
      <c r="FY34" s="32"/>
      <c r="FZ34" s="32"/>
      <c r="GA34" s="32"/>
      <c r="GB34" s="32"/>
      <c r="GC34" s="32"/>
      <c r="GD34" s="32"/>
      <c r="GE34" s="32"/>
      <c r="GF34" s="32"/>
      <c r="GG34" s="32"/>
      <c r="GH34" s="32"/>
      <c r="GI34" s="32"/>
      <c r="GJ34" s="32"/>
      <c r="GK34" s="32"/>
      <c r="GL34" s="32"/>
      <c r="GM34" s="32"/>
      <c r="GN34" s="32"/>
      <c r="GO34" s="32"/>
      <c r="GP34" s="32"/>
      <c r="GQ34" s="32"/>
      <c r="GR34" s="32"/>
      <c r="GS34" s="32"/>
      <c r="GT34" s="32"/>
      <c r="GU34" s="32"/>
      <c r="GV34" s="32"/>
      <c r="GW34" s="32"/>
      <c r="GX34" s="32"/>
      <c r="GY34" s="32"/>
      <c r="GZ34" s="32"/>
      <c r="HA34" s="32"/>
      <c r="HB34" s="32"/>
      <c r="HC34" s="32"/>
      <c r="HD34" s="32"/>
      <c r="HE34" s="32"/>
      <c r="HF34" s="32"/>
      <c r="HG34" s="32"/>
      <c r="HH34" s="32"/>
      <c r="HI34" s="32"/>
      <c r="HJ34" s="32"/>
      <c r="HK34" s="32"/>
      <c r="HL34" s="32"/>
      <c r="HM34" s="32"/>
      <c r="HN34" s="32"/>
      <c r="HO34" s="32"/>
      <c r="HP34" s="32"/>
      <c r="HQ34" s="32"/>
      <c r="HR34" s="32"/>
      <c r="HS34" s="32"/>
      <c r="HT34" s="32"/>
      <c r="HU34" s="32"/>
      <c r="HV34" s="32"/>
      <c r="HW34" s="32"/>
      <c r="HX34" s="32"/>
      <c r="HY34" s="32"/>
      <c r="HZ34" s="32"/>
      <c r="IA34" s="32"/>
      <c r="IB34" s="32"/>
      <c r="IC34" s="32"/>
      <c r="ID34" s="32"/>
      <c r="IE34" s="32"/>
      <c r="IF34" s="32"/>
      <c r="IG34" s="32"/>
      <c r="IH34" s="32"/>
      <c r="II34" s="32"/>
      <c r="IJ34" s="32"/>
      <c r="IK34" s="32"/>
      <c r="IL34" s="32"/>
      <c r="IM34" s="32"/>
      <c r="IN34" s="32"/>
      <c r="IO34" s="32"/>
      <c r="IP34" s="32"/>
    </row>
    <row r="35" s="21" customFormat="1" ht="20" customHeight="1" spans="1:250">
      <c r="A35" s="27" t="s">
        <v>71</v>
      </c>
      <c r="B35" s="28" t="s">
        <v>72</v>
      </c>
      <c r="C35" s="31">
        <v>39</v>
      </c>
      <c r="D35" s="29">
        <f t="shared" si="0"/>
        <v>1560</v>
      </c>
      <c r="E35" s="29">
        <f t="shared" si="1"/>
        <v>1170</v>
      </c>
      <c r="F35" s="29">
        <f t="shared" si="2"/>
        <v>390</v>
      </c>
      <c r="G35" s="29">
        <f t="shared" si="3"/>
        <v>3120</v>
      </c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  <c r="AF35" s="32"/>
      <c r="AG35" s="32"/>
      <c r="AH35" s="32"/>
      <c r="AI35" s="32"/>
      <c r="AJ35" s="32"/>
      <c r="AK35" s="32"/>
      <c r="AL35" s="32"/>
      <c r="AM35" s="32"/>
      <c r="AN35" s="32"/>
      <c r="AO35" s="32"/>
      <c r="AP35" s="32"/>
      <c r="AQ35" s="32"/>
      <c r="AR35" s="32"/>
      <c r="AS35" s="32"/>
      <c r="AT35" s="32"/>
      <c r="AU35" s="32"/>
      <c r="AV35" s="32"/>
      <c r="AW35" s="32"/>
      <c r="AX35" s="32"/>
      <c r="AY35" s="32"/>
      <c r="AZ35" s="32"/>
      <c r="BA35" s="32"/>
      <c r="BB35" s="32"/>
      <c r="BC35" s="32"/>
      <c r="BD35" s="32"/>
      <c r="BE35" s="32"/>
      <c r="BF35" s="32"/>
      <c r="BG35" s="32"/>
      <c r="BH35" s="32"/>
      <c r="BI35" s="32"/>
      <c r="BJ35" s="32"/>
      <c r="BK35" s="32"/>
      <c r="BL35" s="32"/>
      <c r="BM35" s="32"/>
      <c r="BN35" s="32"/>
      <c r="BO35" s="32"/>
      <c r="BP35" s="32"/>
      <c r="BQ35" s="32"/>
      <c r="BR35" s="32"/>
      <c r="BS35" s="32"/>
      <c r="BT35" s="32"/>
      <c r="BU35" s="32"/>
      <c r="BV35" s="32"/>
      <c r="BW35" s="32"/>
      <c r="BX35" s="32"/>
      <c r="BY35" s="32"/>
      <c r="BZ35" s="32"/>
      <c r="CA35" s="32"/>
      <c r="CB35" s="32"/>
      <c r="CC35" s="32"/>
      <c r="CD35" s="32"/>
      <c r="CE35" s="32"/>
      <c r="CF35" s="32"/>
      <c r="CG35" s="32"/>
      <c r="CH35" s="32"/>
      <c r="CI35" s="32"/>
      <c r="CJ35" s="32"/>
      <c r="CK35" s="32"/>
      <c r="CL35" s="32"/>
      <c r="CM35" s="32"/>
      <c r="CN35" s="32"/>
      <c r="CO35" s="32"/>
      <c r="CP35" s="32"/>
      <c r="CQ35" s="32"/>
      <c r="CR35" s="32"/>
      <c r="CS35" s="32"/>
      <c r="CT35" s="32"/>
      <c r="CU35" s="32"/>
      <c r="CV35" s="32"/>
      <c r="CW35" s="32"/>
      <c r="CX35" s="32"/>
      <c r="CY35" s="32"/>
      <c r="CZ35" s="32"/>
      <c r="DA35" s="32"/>
      <c r="DB35" s="32"/>
      <c r="DC35" s="32"/>
      <c r="DD35" s="32"/>
      <c r="DE35" s="32"/>
      <c r="DF35" s="32"/>
      <c r="DG35" s="32"/>
      <c r="DH35" s="32"/>
      <c r="DI35" s="32"/>
      <c r="DJ35" s="32"/>
      <c r="DK35" s="32"/>
      <c r="DL35" s="32"/>
      <c r="DM35" s="32"/>
      <c r="DN35" s="32"/>
      <c r="DO35" s="32"/>
      <c r="DP35" s="32"/>
      <c r="DQ35" s="32"/>
      <c r="DR35" s="32"/>
      <c r="DS35" s="32"/>
      <c r="DT35" s="32"/>
      <c r="DU35" s="32"/>
      <c r="DV35" s="32"/>
      <c r="DW35" s="32"/>
      <c r="DX35" s="32"/>
      <c r="DY35" s="32"/>
      <c r="DZ35" s="32"/>
      <c r="EA35" s="32"/>
      <c r="EB35" s="32"/>
      <c r="EC35" s="32"/>
      <c r="ED35" s="32"/>
      <c r="EE35" s="32"/>
      <c r="EF35" s="32"/>
      <c r="EG35" s="32"/>
      <c r="EH35" s="32"/>
      <c r="EI35" s="32"/>
      <c r="EJ35" s="32"/>
      <c r="EK35" s="32"/>
      <c r="EL35" s="32"/>
      <c r="EM35" s="32"/>
      <c r="EN35" s="32"/>
      <c r="EO35" s="32"/>
      <c r="EP35" s="32"/>
      <c r="EQ35" s="32"/>
      <c r="ER35" s="32"/>
      <c r="ES35" s="32"/>
      <c r="ET35" s="32"/>
      <c r="EU35" s="32"/>
      <c r="EV35" s="32"/>
      <c r="EW35" s="32"/>
      <c r="EX35" s="32"/>
      <c r="EY35" s="32"/>
      <c r="EZ35" s="32"/>
      <c r="FA35" s="32"/>
      <c r="FB35" s="32"/>
      <c r="FC35" s="32"/>
      <c r="FD35" s="32"/>
      <c r="FE35" s="32"/>
      <c r="FF35" s="32"/>
      <c r="FG35" s="32"/>
      <c r="FH35" s="32"/>
      <c r="FI35" s="32"/>
      <c r="FJ35" s="32"/>
      <c r="FK35" s="32"/>
      <c r="FL35" s="32"/>
      <c r="FM35" s="32"/>
      <c r="FN35" s="32"/>
      <c r="FO35" s="32"/>
      <c r="FP35" s="32"/>
      <c r="FQ35" s="32"/>
      <c r="FR35" s="32"/>
      <c r="FS35" s="32"/>
      <c r="FT35" s="32"/>
      <c r="FU35" s="32"/>
      <c r="FV35" s="32"/>
      <c r="FW35" s="32"/>
      <c r="FX35" s="32"/>
      <c r="FY35" s="32"/>
      <c r="FZ35" s="32"/>
      <c r="GA35" s="32"/>
      <c r="GB35" s="32"/>
      <c r="GC35" s="32"/>
      <c r="GD35" s="32"/>
      <c r="GE35" s="32"/>
      <c r="GF35" s="32"/>
      <c r="GG35" s="32"/>
      <c r="GH35" s="32"/>
      <c r="GI35" s="32"/>
      <c r="GJ35" s="32"/>
      <c r="GK35" s="32"/>
      <c r="GL35" s="32"/>
      <c r="GM35" s="32"/>
      <c r="GN35" s="32"/>
      <c r="GO35" s="32"/>
      <c r="GP35" s="32"/>
      <c r="GQ35" s="32"/>
      <c r="GR35" s="32"/>
      <c r="GS35" s="32"/>
      <c r="GT35" s="32"/>
      <c r="GU35" s="32"/>
      <c r="GV35" s="32"/>
      <c r="GW35" s="32"/>
      <c r="GX35" s="32"/>
      <c r="GY35" s="32"/>
      <c r="GZ35" s="32"/>
      <c r="HA35" s="32"/>
      <c r="HB35" s="32"/>
      <c r="HC35" s="32"/>
      <c r="HD35" s="32"/>
      <c r="HE35" s="32"/>
      <c r="HF35" s="32"/>
      <c r="HG35" s="32"/>
      <c r="HH35" s="32"/>
      <c r="HI35" s="32"/>
      <c r="HJ35" s="32"/>
      <c r="HK35" s="32"/>
      <c r="HL35" s="32"/>
      <c r="HM35" s="32"/>
      <c r="HN35" s="32"/>
      <c r="HO35" s="32"/>
      <c r="HP35" s="32"/>
      <c r="HQ35" s="32"/>
      <c r="HR35" s="32"/>
      <c r="HS35" s="32"/>
      <c r="HT35" s="32"/>
      <c r="HU35" s="32"/>
      <c r="HV35" s="32"/>
      <c r="HW35" s="32"/>
      <c r="HX35" s="32"/>
      <c r="HY35" s="32"/>
      <c r="HZ35" s="32"/>
      <c r="IA35" s="32"/>
      <c r="IB35" s="32"/>
      <c r="IC35" s="32"/>
      <c r="ID35" s="32"/>
      <c r="IE35" s="32"/>
      <c r="IF35" s="32"/>
      <c r="IG35" s="32"/>
      <c r="IH35" s="32"/>
      <c r="II35" s="32"/>
      <c r="IJ35" s="32"/>
      <c r="IK35" s="32"/>
      <c r="IL35" s="32"/>
      <c r="IM35" s="32"/>
      <c r="IN35" s="32"/>
      <c r="IO35" s="32"/>
      <c r="IP35" s="32"/>
    </row>
    <row r="36" s="20" customFormat="1" ht="20" customHeight="1" spans="1:250">
      <c r="A36" s="27" t="s">
        <v>73</v>
      </c>
      <c r="B36" s="28" t="s">
        <v>74</v>
      </c>
      <c r="C36" s="31">
        <v>16</v>
      </c>
      <c r="D36" s="29">
        <f t="shared" si="0"/>
        <v>640</v>
      </c>
      <c r="E36" s="29">
        <f t="shared" si="1"/>
        <v>480</v>
      </c>
      <c r="F36" s="29">
        <f t="shared" si="2"/>
        <v>160</v>
      </c>
      <c r="G36" s="29">
        <f t="shared" si="3"/>
        <v>1280</v>
      </c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  <c r="AF36" s="32"/>
      <c r="AG36" s="32"/>
      <c r="AH36" s="32"/>
      <c r="AI36" s="32"/>
      <c r="AJ36" s="32"/>
      <c r="AK36" s="32"/>
      <c r="AL36" s="32"/>
      <c r="AM36" s="32"/>
      <c r="AN36" s="32"/>
      <c r="AO36" s="32"/>
      <c r="AP36" s="32"/>
      <c r="AQ36" s="32"/>
      <c r="AR36" s="32"/>
      <c r="AS36" s="32"/>
      <c r="AT36" s="32"/>
      <c r="AU36" s="32"/>
      <c r="AV36" s="32"/>
      <c r="AW36" s="32"/>
      <c r="AX36" s="32"/>
      <c r="AY36" s="32"/>
      <c r="AZ36" s="32"/>
      <c r="BA36" s="32"/>
      <c r="BB36" s="32"/>
      <c r="BC36" s="32"/>
      <c r="BD36" s="32"/>
      <c r="BE36" s="32"/>
      <c r="BF36" s="32"/>
      <c r="BG36" s="32"/>
      <c r="BH36" s="32"/>
      <c r="BI36" s="32"/>
      <c r="BJ36" s="32"/>
      <c r="BK36" s="32"/>
      <c r="BL36" s="32"/>
      <c r="BM36" s="32"/>
      <c r="BN36" s="32"/>
      <c r="BO36" s="32"/>
      <c r="BP36" s="32"/>
      <c r="BQ36" s="32"/>
      <c r="BR36" s="32"/>
      <c r="BS36" s="32"/>
      <c r="BT36" s="32"/>
      <c r="BU36" s="32"/>
      <c r="BV36" s="32"/>
      <c r="BW36" s="32"/>
      <c r="BX36" s="32"/>
      <c r="BY36" s="32"/>
      <c r="BZ36" s="32"/>
      <c r="CA36" s="32"/>
      <c r="CB36" s="32"/>
      <c r="CC36" s="32"/>
      <c r="CD36" s="32"/>
      <c r="CE36" s="32"/>
      <c r="CF36" s="32"/>
      <c r="CG36" s="32"/>
      <c r="CH36" s="32"/>
      <c r="CI36" s="32"/>
      <c r="CJ36" s="32"/>
      <c r="CK36" s="32"/>
      <c r="CL36" s="32"/>
      <c r="CM36" s="32"/>
      <c r="CN36" s="32"/>
      <c r="CO36" s="32"/>
      <c r="CP36" s="32"/>
      <c r="CQ36" s="32"/>
      <c r="CR36" s="32"/>
      <c r="CS36" s="32"/>
      <c r="CT36" s="32"/>
      <c r="CU36" s="32"/>
      <c r="CV36" s="32"/>
      <c r="CW36" s="32"/>
      <c r="CX36" s="32"/>
      <c r="CY36" s="32"/>
      <c r="CZ36" s="32"/>
      <c r="DA36" s="32"/>
      <c r="DB36" s="32"/>
      <c r="DC36" s="32"/>
      <c r="DD36" s="32"/>
      <c r="DE36" s="32"/>
      <c r="DF36" s="32"/>
      <c r="DG36" s="32"/>
      <c r="DH36" s="32"/>
      <c r="DI36" s="32"/>
      <c r="DJ36" s="32"/>
      <c r="DK36" s="32"/>
      <c r="DL36" s="32"/>
      <c r="DM36" s="32"/>
      <c r="DN36" s="32"/>
      <c r="DO36" s="32"/>
      <c r="DP36" s="32"/>
      <c r="DQ36" s="32"/>
      <c r="DR36" s="32"/>
      <c r="DS36" s="32"/>
      <c r="DT36" s="32"/>
      <c r="DU36" s="32"/>
      <c r="DV36" s="32"/>
      <c r="DW36" s="32"/>
      <c r="DX36" s="32"/>
      <c r="DY36" s="32"/>
      <c r="DZ36" s="32"/>
      <c r="EA36" s="32"/>
      <c r="EB36" s="32"/>
      <c r="EC36" s="32"/>
      <c r="ED36" s="32"/>
      <c r="EE36" s="32"/>
      <c r="EF36" s="32"/>
      <c r="EG36" s="32"/>
      <c r="EH36" s="32"/>
      <c r="EI36" s="32"/>
      <c r="EJ36" s="32"/>
      <c r="EK36" s="32"/>
      <c r="EL36" s="32"/>
      <c r="EM36" s="32"/>
      <c r="EN36" s="32"/>
      <c r="EO36" s="32"/>
      <c r="EP36" s="32"/>
      <c r="EQ36" s="32"/>
      <c r="ER36" s="32"/>
      <c r="ES36" s="32"/>
      <c r="ET36" s="32"/>
      <c r="EU36" s="32"/>
      <c r="EV36" s="32"/>
      <c r="EW36" s="32"/>
      <c r="EX36" s="32"/>
      <c r="EY36" s="32"/>
      <c r="EZ36" s="32"/>
      <c r="FA36" s="32"/>
      <c r="FB36" s="32"/>
      <c r="FC36" s="32"/>
      <c r="FD36" s="32"/>
      <c r="FE36" s="32"/>
      <c r="FF36" s="32"/>
      <c r="FG36" s="32"/>
      <c r="FH36" s="32"/>
      <c r="FI36" s="32"/>
      <c r="FJ36" s="32"/>
      <c r="FK36" s="32"/>
      <c r="FL36" s="32"/>
      <c r="FM36" s="32"/>
      <c r="FN36" s="32"/>
      <c r="FO36" s="32"/>
      <c r="FP36" s="32"/>
      <c r="FQ36" s="32"/>
      <c r="FR36" s="32"/>
      <c r="FS36" s="32"/>
      <c r="FT36" s="32"/>
      <c r="FU36" s="32"/>
      <c r="FV36" s="32"/>
      <c r="FW36" s="32"/>
      <c r="FX36" s="32"/>
      <c r="FY36" s="32"/>
      <c r="FZ36" s="32"/>
      <c r="GA36" s="32"/>
      <c r="GB36" s="32"/>
      <c r="GC36" s="32"/>
      <c r="GD36" s="32"/>
      <c r="GE36" s="32"/>
      <c r="GF36" s="32"/>
      <c r="GG36" s="32"/>
      <c r="GH36" s="32"/>
      <c r="GI36" s="32"/>
      <c r="GJ36" s="32"/>
      <c r="GK36" s="32"/>
      <c r="GL36" s="32"/>
      <c r="GM36" s="32"/>
      <c r="GN36" s="32"/>
      <c r="GO36" s="32"/>
      <c r="GP36" s="32"/>
      <c r="GQ36" s="32"/>
      <c r="GR36" s="32"/>
      <c r="GS36" s="32"/>
      <c r="GT36" s="32"/>
      <c r="GU36" s="32"/>
      <c r="GV36" s="32"/>
      <c r="GW36" s="32"/>
      <c r="GX36" s="32"/>
      <c r="GY36" s="32"/>
      <c r="GZ36" s="32"/>
      <c r="HA36" s="32"/>
      <c r="HB36" s="32"/>
      <c r="HC36" s="32"/>
      <c r="HD36" s="32"/>
      <c r="HE36" s="32"/>
      <c r="HF36" s="32"/>
      <c r="HG36" s="32"/>
      <c r="HH36" s="32"/>
      <c r="HI36" s="32"/>
      <c r="HJ36" s="32"/>
      <c r="HK36" s="32"/>
      <c r="HL36" s="32"/>
      <c r="HM36" s="32"/>
      <c r="HN36" s="32"/>
      <c r="HO36" s="32"/>
      <c r="HP36" s="32"/>
      <c r="HQ36" s="32"/>
      <c r="HR36" s="32"/>
      <c r="HS36" s="32"/>
      <c r="HT36" s="32"/>
      <c r="HU36" s="32"/>
      <c r="HV36" s="32"/>
      <c r="HW36" s="32"/>
      <c r="HX36" s="32"/>
      <c r="HY36" s="32"/>
      <c r="HZ36" s="32"/>
      <c r="IA36" s="32"/>
      <c r="IB36" s="32"/>
      <c r="IC36" s="32"/>
      <c r="ID36" s="32"/>
      <c r="IE36" s="32"/>
      <c r="IF36" s="32"/>
      <c r="IG36" s="32"/>
      <c r="IH36" s="32"/>
      <c r="II36" s="32"/>
      <c r="IJ36" s="32"/>
      <c r="IK36" s="32"/>
      <c r="IL36" s="32"/>
      <c r="IM36" s="32"/>
      <c r="IN36" s="32"/>
      <c r="IO36" s="32"/>
      <c r="IP36" s="32"/>
    </row>
    <row r="37" s="20" customFormat="1" ht="20" customHeight="1" spans="1:250">
      <c r="A37" s="27" t="s">
        <v>75</v>
      </c>
      <c r="B37" s="28" t="s">
        <v>76</v>
      </c>
      <c r="C37" s="31">
        <v>7</v>
      </c>
      <c r="D37" s="29">
        <f t="shared" si="0"/>
        <v>280</v>
      </c>
      <c r="E37" s="29">
        <f t="shared" si="1"/>
        <v>210</v>
      </c>
      <c r="F37" s="29">
        <f t="shared" si="2"/>
        <v>70</v>
      </c>
      <c r="G37" s="29">
        <f t="shared" si="3"/>
        <v>560</v>
      </c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  <c r="AF37" s="32"/>
      <c r="AG37" s="32"/>
      <c r="AH37" s="32"/>
      <c r="AI37" s="32"/>
      <c r="AJ37" s="32"/>
      <c r="AK37" s="32"/>
      <c r="AL37" s="32"/>
      <c r="AM37" s="32"/>
      <c r="AN37" s="32"/>
      <c r="AO37" s="32"/>
      <c r="AP37" s="32"/>
      <c r="AQ37" s="32"/>
      <c r="AR37" s="32"/>
      <c r="AS37" s="32"/>
      <c r="AT37" s="32"/>
      <c r="AU37" s="32"/>
      <c r="AV37" s="32"/>
      <c r="AW37" s="32"/>
      <c r="AX37" s="32"/>
      <c r="AY37" s="32"/>
      <c r="AZ37" s="32"/>
      <c r="BA37" s="32"/>
      <c r="BB37" s="32"/>
      <c r="BC37" s="32"/>
      <c r="BD37" s="32"/>
      <c r="BE37" s="32"/>
      <c r="BF37" s="32"/>
      <c r="BG37" s="32"/>
      <c r="BH37" s="32"/>
      <c r="BI37" s="32"/>
      <c r="BJ37" s="32"/>
      <c r="BK37" s="32"/>
      <c r="BL37" s="32"/>
      <c r="BM37" s="32"/>
      <c r="BN37" s="32"/>
      <c r="BO37" s="32"/>
      <c r="BP37" s="32"/>
      <c r="BQ37" s="32"/>
      <c r="BR37" s="32"/>
      <c r="BS37" s="32"/>
      <c r="BT37" s="32"/>
      <c r="BU37" s="32"/>
      <c r="BV37" s="32"/>
      <c r="BW37" s="32"/>
      <c r="BX37" s="32"/>
      <c r="BY37" s="32"/>
      <c r="BZ37" s="32"/>
      <c r="CA37" s="32"/>
      <c r="CB37" s="32"/>
      <c r="CC37" s="32"/>
      <c r="CD37" s="32"/>
      <c r="CE37" s="32"/>
      <c r="CF37" s="32"/>
      <c r="CG37" s="32"/>
      <c r="CH37" s="32"/>
      <c r="CI37" s="32"/>
      <c r="CJ37" s="32"/>
      <c r="CK37" s="32"/>
      <c r="CL37" s="32"/>
      <c r="CM37" s="32"/>
      <c r="CN37" s="32"/>
      <c r="CO37" s="32"/>
      <c r="CP37" s="32"/>
      <c r="CQ37" s="32"/>
      <c r="CR37" s="32"/>
      <c r="CS37" s="32"/>
      <c r="CT37" s="32"/>
      <c r="CU37" s="32"/>
      <c r="CV37" s="32"/>
      <c r="CW37" s="32"/>
      <c r="CX37" s="32"/>
      <c r="CY37" s="32"/>
      <c r="CZ37" s="32"/>
      <c r="DA37" s="32"/>
      <c r="DB37" s="32"/>
      <c r="DC37" s="32"/>
      <c r="DD37" s="32"/>
      <c r="DE37" s="32"/>
      <c r="DF37" s="32"/>
      <c r="DG37" s="32"/>
      <c r="DH37" s="32"/>
      <c r="DI37" s="32"/>
      <c r="DJ37" s="32"/>
      <c r="DK37" s="32"/>
      <c r="DL37" s="32"/>
      <c r="DM37" s="32"/>
      <c r="DN37" s="32"/>
      <c r="DO37" s="32"/>
      <c r="DP37" s="32"/>
      <c r="DQ37" s="32"/>
      <c r="DR37" s="32"/>
      <c r="DS37" s="32"/>
      <c r="DT37" s="32"/>
      <c r="DU37" s="32"/>
      <c r="DV37" s="32"/>
      <c r="DW37" s="32"/>
      <c r="DX37" s="32"/>
      <c r="DY37" s="32"/>
      <c r="DZ37" s="32"/>
      <c r="EA37" s="32"/>
      <c r="EB37" s="32"/>
      <c r="EC37" s="32"/>
      <c r="ED37" s="32"/>
      <c r="EE37" s="32"/>
      <c r="EF37" s="32"/>
      <c r="EG37" s="32"/>
      <c r="EH37" s="32"/>
      <c r="EI37" s="32"/>
      <c r="EJ37" s="32"/>
      <c r="EK37" s="32"/>
      <c r="EL37" s="32"/>
      <c r="EM37" s="32"/>
      <c r="EN37" s="32"/>
      <c r="EO37" s="32"/>
      <c r="EP37" s="32"/>
      <c r="EQ37" s="32"/>
      <c r="ER37" s="32"/>
      <c r="ES37" s="32"/>
      <c r="ET37" s="32"/>
      <c r="EU37" s="32"/>
      <c r="EV37" s="32"/>
      <c r="EW37" s="32"/>
      <c r="EX37" s="32"/>
      <c r="EY37" s="32"/>
      <c r="EZ37" s="32"/>
      <c r="FA37" s="32"/>
      <c r="FB37" s="32"/>
      <c r="FC37" s="32"/>
      <c r="FD37" s="32"/>
      <c r="FE37" s="32"/>
      <c r="FF37" s="32"/>
      <c r="FG37" s="32"/>
      <c r="FH37" s="32"/>
      <c r="FI37" s="32"/>
      <c r="FJ37" s="32"/>
      <c r="FK37" s="32"/>
      <c r="FL37" s="32"/>
      <c r="FM37" s="32"/>
      <c r="FN37" s="32"/>
      <c r="FO37" s="32"/>
      <c r="FP37" s="32"/>
      <c r="FQ37" s="32"/>
      <c r="FR37" s="32"/>
      <c r="FS37" s="32"/>
      <c r="FT37" s="32"/>
      <c r="FU37" s="32"/>
      <c r="FV37" s="32"/>
      <c r="FW37" s="32"/>
      <c r="FX37" s="32"/>
      <c r="FY37" s="32"/>
      <c r="FZ37" s="32"/>
      <c r="GA37" s="32"/>
      <c r="GB37" s="32"/>
      <c r="GC37" s="32"/>
      <c r="GD37" s="32"/>
      <c r="GE37" s="32"/>
      <c r="GF37" s="32"/>
      <c r="GG37" s="32"/>
      <c r="GH37" s="32"/>
      <c r="GI37" s="32"/>
      <c r="GJ37" s="32"/>
      <c r="GK37" s="32"/>
      <c r="GL37" s="32"/>
      <c r="GM37" s="32"/>
      <c r="GN37" s="32"/>
      <c r="GO37" s="32"/>
      <c r="GP37" s="32"/>
      <c r="GQ37" s="32"/>
      <c r="GR37" s="32"/>
      <c r="GS37" s="32"/>
      <c r="GT37" s="32"/>
      <c r="GU37" s="32"/>
      <c r="GV37" s="32"/>
      <c r="GW37" s="32"/>
      <c r="GX37" s="32"/>
      <c r="GY37" s="32"/>
      <c r="GZ37" s="32"/>
      <c r="HA37" s="32"/>
      <c r="HB37" s="32"/>
      <c r="HC37" s="32"/>
      <c r="HD37" s="32"/>
      <c r="HE37" s="32"/>
      <c r="HF37" s="32"/>
      <c r="HG37" s="32"/>
      <c r="HH37" s="32"/>
      <c r="HI37" s="32"/>
      <c r="HJ37" s="32"/>
      <c r="HK37" s="32"/>
      <c r="HL37" s="32"/>
      <c r="HM37" s="32"/>
      <c r="HN37" s="32"/>
      <c r="HO37" s="32"/>
      <c r="HP37" s="32"/>
      <c r="HQ37" s="32"/>
      <c r="HR37" s="32"/>
      <c r="HS37" s="32"/>
      <c r="HT37" s="32"/>
      <c r="HU37" s="32"/>
      <c r="HV37" s="32"/>
      <c r="HW37" s="32"/>
      <c r="HX37" s="32"/>
      <c r="HY37" s="32"/>
      <c r="HZ37" s="32"/>
      <c r="IA37" s="32"/>
      <c r="IB37" s="32"/>
      <c r="IC37" s="32"/>
      <c r="ID37" s="32"/>
      <c r="IE37" s="32"/>
      <c r="IF37" s="32"/>
      <c r="IG37" s="32"/>
      <c r="IH37" s="32"/>
      <c r="II37" s="32"/>
      <c r="IJ37" s="32"/>
      <c r="IK37" s="32"/>
      <c r="IL37" s="32"/>
      <c r="IM37" s="32"/>
      <c r="IN37" s="32"/>
      <c r="IO37" s="32"/>
      <c r="IP37" s="32"/>
    </row>
    <row r="38" s="20" customFormat="1" ht="20" customHeight="1" spans="1:250">
      <c r="A38" s="27" t="s">
        <v>77</v>
      </c>
      <c r="B38" s="38" t="s">
        <v>78</v>
      </c>
      <c r="C38" s="31">
        <v>9</v>
      </c>
      <c r="D38" s="29">
        <f t="shared" si="0"/>
        <v>360</v>
      </c>
      <c r="E38" s="29">
        <f t="shared" si="1"/>
        <v>270</v>
      </c>
      <c r="F38" s="29">
        <f t="shared" si="2"/>
        <v>90</v>
      </c>
      <c r="G38" s="29">
        <f t="shared" si="3"/>
        <v>720</v>
      </c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  <c r="AF38" s="32"/>
      <c r="AG38" s="32"/>
      <c r="AH38" s="32"/>
      <c r="AI38" s="32"/>
      <c r="AJ38" s="32"/>
      <c r="AK38" s="32"/>
      <c r="AL38" s="32"/>
      <c r="AM38" s="32"/>
      <c r="AN38" s="32"/>
      <c r="AO38" s="32"/>
      <c r="AP38" s="32"/>
      <c r="AQ38" s="32"/>
      <c r="AR38" s="32"/>
      <c r="AS38" s="32"/>
      <c r="AT38" s="32"/>
      <c r="AU38" s="32"/>
      <c r="AV38" s="32"/>
      <c r="AW38" s="32"/>
      <c r="AX38" s="32"/>
      <c r="AY38" s="32"/>
      <c r="AZ38" s="32"/>
      <c r="BA38" s="32"/>
      <c r="BB38" s="32"/>
      <c r="BC38" s="32"/>
      <c r="BD38" s="32"/>
      <c r="BE38" s="32"/>
      <c r="BF38" s="32"/>
      <c r="BG38" s="32"/>
      <c r="BH38" s="32"/>
      <c r="BI38" s="32"/>
      <c r="BJ38" s="32"/>
      <c r="BK38" s="32"/>
      <c r="BL38" s="32"/>
      <c r="BM38" s="32"/>
      <c r="BN38" s="32"/>
      <c r="BO38" s="32"/>
      <c r="BP38" s="32"/>
      <c r="BQ38" s="32"/>
      <c r="BR38" s="32"/>
      <c r="BS38" s="32"/>
      <c r="BT38" s="32"/>
      <c r="BU38" s="32"/>
      <c r="BV38" s="32"/>
      <c r="BW38" s="32"/>
      <c r="BX38" s="32"/>
      <c r="BY38" s="32"/>
      <c r="BZ38" s="32"/>
      <c r="CA38" s="32"/>
      <c r="CB38" s="32"/>
      <c r="CC38" s="32"/>
      <c r="CD38" s="32"/>
      <c r="CE38" s="32"/>
      <c r="CF38" s="32"/>
      <c r="CG38" s="32"/>
      <c r="CH38" s="32"/>
      <c r="CI38" s="32"/>
      <c r="CJ38" s="32"/>
      <c r="CK38" s="32"/>
      <c r="CL38" s="32"/>
      <c r="CM38" s="32"/>
      <c r="CN38" s="32"/>
      <c r="CO38" s="32"/>
      <c r="CP38" s="32"/>
      <c r="CQ38" s="32"/>
      <c r="CR38" s="32"/>
      <c r="CS38" s="32"/>
      <c r="CT38" s="32"/>
      <c r="CU38" s="32"/>
      <c r="CV38" s="32"/>
      <c r="CW38" s="32"/>
      <c r="CX38" s="32"/>
      <c r="CY38" s="32"/>
      <c r="CZ38" s="32"/>
      <c r="DA38" s="32"/>
      <c r="DB38" s="32"/>
      <c r="DC38" s="32"/>
      <c r="DD38" s="32"/>
      <c r="DE38" s="32"/>
      <c r="DF38" s="32"/>
      <c r="DG38" s="32"/>
      <c r="DH38" s="32"/>
      <c r="DI38" s="32"/>
      <c r="DJ38" s="32"/>
      <c r="DK38" s="32"/>
      <c r="DL38" s="32"/>
      <c r="DM38" s="32"/>
      <c r="DN38" s="32"/>
      <c r="DO38" s="32"/>
      <c r="DP38" s="32"/>
      <c r="DQ38" s="32"/>
      <c r="DR38" s="32"/>
      <c r="DS38" s="32"/>
      <c r="DT38" s="32"/>
      <c r="DU38" s="32"/>
      <c r="DV38" s="32"/>
      <c r="DW38" s="32"/>
      <c r="DX38" s="32"/>
      <c r="DY38" s="32"/>
      <c r="DZ38" s="32"/>
      <c r="EA38" s="32"/>
      <c r="EB38" s="32"/>
      <c r="EC38" s="32"/>
      <c r="ED38" s="32"/>
      <c r="EE38" s="32"/>
      <c r="EF38" s="32"/>
      <c r="EG38" s="32"/>
      <c r="EH38" s="32"/>
      <c r="EI38" s="32"/>
      <c r="EJ38" s="32"/>
      <c r="EK38" s="32"/>
      <c r="EL38" s="32"/>
      <c r="EM38" s="32"/>
      <c r="EN38" s="32"/>
      <c r="EO38" s="32"/>
      <c r="EP38" s="32"/>
      <c r="EQ38" s="32"/>
      <c r="ER38" s="32"/>
      <c r="ES38" s="32"/>
      <c r="ET38" s="32"/>
      <c r="EU38" s="32"/>
      <c r="EV38" s="32"/>
      <c r="EW38" s="32"/>
      <c r="EX38" s="32"/>
      <c r="EY38" s="32"/>
      <c r="EZ38" s="32"/>
      <c r="FA38" s="32"/>
      <c r="FB38" s="32"/>
      <c r="FC38" s="32"/>
      <c r="FD38" s="32"/>
      <c r="FE38" s="32"/>
      <c r="FF38" s="32"/>
      <c r="FG38" s="32"/>
      <c r="FH38" s="32"/>
      <c r="FI38" s="32"/>
      <c r="FJ38" s="32"/>
      <c r="FK38" s="32"/>
      <c r="FL38" s="32"/>
      <c r="FM38" s="32"/>
      <c r="FN38" s="32"/>
      <c r="FO38" s="32"/>
      <c r="FP38" s="32"/>
      <c r="FQ38" s="32"/>
      <c r="FR38" s="32"/>
      <c r="FS38" s="32"/>
      <c r="FT38" s="32"/>
      <c r="FU38" s="32"/>
      <c r="FV38" s="32"/>
      <c r="FW38" s="32"/>
      <c r="FX38" s="32"/>
      <c r="FY38" s="32"/>
      <c r="FZ38" s="32"/>
      <c r="GA38" s="32"/>
      <c r="GB38" s="32"/>
      <c r="GC38" s="32"/>
      <c r="GD38" s="32"/>
      <c r="GE38" s="32"/>
      <c r="GF38" s="32"/>
      <c r="GG38" s="32"/>
      <c r="GH38" s="32"/>
      <c r="GI38" s="32"/>
      <c r="GJ38" s="32"/>
      <c r="GK38" s="32"/>
      <c r="GL38" s="32"/>
      <c r="GM38" s="32"/>
      <c r="GN38" s="32"/>
      <c r="GO38" s="32"/>
      <c r="GP38" s="32"/>
      <c r="GQ38" s="32"/>
      <c r="GR38" s="32"/>
      <c r="GS38" s="32"/>
      <c r="GT38" s="32"/>
      <c r="GU38" s="32"/>
      <c r="GV38" s="32"/>
      <c r="GW38" s="32"/>
      <c r="GX38" s="32"/>
      <c r="GY38" s="32"/>
      <c r="GZ38" s="32"/>
      <c r="HA38" s="32"/>
      <c r="HB38" s="32"/>
      <c r="HC38" s="32"/>
      <c r="HD38" s="32"/>
      <c r="HE38" s="32"/>
      <c r="HF38" s="32"/>
      <c r="HG38" s="32"/>
      <c r="HH38" s="32"/>
      <c r="HI38" s="32"/>
      <c r="HJ38" s="32"/>
      <c r="HK38" s="32"/>
      <c r="HL38" s="32"/>
      <c r="HM38" s="32"/>
      <c r="HN38" s="32"/>
      <c r="HO38" s="32"/>
      <c r="HP38" s="32"/>
      <c r="HQ38" s="32"/>
      <c r="HR38" s="32"/>
      <c r="HS38" s="32"/>
      <c r="HT38" s="32"/>
      <c r="HU38" s="32"/>
      <c r="HV38" s="32"/>
      <c r="HW38" s="32"/>
      <c r="HX38" s="32"/>
      <c r="HY38" s="32"/>
      <c r="HZ38" s="32"/>
      <c r="IA38" s="32"/>
      <c r="IB38" s="32"/>
      <c r="IC38" s="32"/>
      <c r="ID38" s="32"/>
      <c r="IE38" s="32"/>
      <c r="IF38" s="32"/>
      <c r="IG38" s="32"/>
      <c r="IH38" s="32"/>
      <c r="II38" s="32"/>
      <c r="IJ38" s="32"/>
      <c r="IK38" s="32"/>
      <c r="IL38" s="32"/>
      <c r="IM38" s="32"/>
      <c r="IN38" s="32"/>
      <c r="IO38" s="32"/>
      <c r="IP38" s="32"/>
    </row>
    <row r="39" s="20" customFormat="1" ht="20" customHeight="1" spans="1:250">
      <c r="A39" s="27" t="s">
        <v>79</v>
      </c>
      <c r="B39" s="38" t="s">
        <v>80</v>
      </c>
      <c r="C39" s="31">
        <v>1</v>
      </c>
      <c r="D39" s="29">
        <f t="shared" si="0"/>
        <v>40</v>
      </c>
      <c r="E39" s="29">
        <f t="shared" si="1"/>
        <v>30</v>
      </c>
      <c r="F39" s="29">
        <f t="shared" si="2"/>
        <v>10</v>
      </c>
      <c r="G39" s="29">
        <f t="shared" si="3"/>
        <v>80</v>
      </c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  <c r="AF39" s="32"/>
      <c r="AG39" s="32"/>
      <c r="AH39" s="32"/>
      <c r="AI39" s="32"/>
      <c r="AJ39" s="32"/>
      <c r="AK39" s="32"/>
      <c r="AL39" s="32"/>
      <c r="AM39" s="32"/>
      <c r="AN39" s="32"/>
      <c r="AO39" s="32"/>
      <c r="AP39" s="32"/>
      <c r="AQ39" s="32"/>
      <c r="AR39" s="32"/>
      <c r="AS39" s="32"/>
      <c r="AT39" s="32"/>
      <c r="AU39" s="32"/>
      <c r="AV39" s="32"/>
      <c r="AW39" s="32"/>
      <c r="AX39" s="32"/>
      <c r="AY39" s="32"/>
      <c r="AZ39" s="32"/>
      <c r="BA39" s="32"/>
      <c r="BB39" s="32"/>
      <c r="BC39" s="32"/>
      <c r="BD39" s="32"/>
      <c r="BE39" s="32"/>
      <c r="BF39" s="32"/>
      <c r="BG39" s="32"/>
      <c r="BH39" s="32"/>
      <c r="BI39" s="32"/>
      <c r="BJ39" s="32"/>
      <c r="BK39" s="32"/>
      <c r="BL39" s="32"/>
      <c r="BM39" s="32"/>
      <c r="BN39" s="32"/>
      <c r="BO39" s="32"/>
      <c r="BP39" s="32"/>
      <c r="BQ39" s="32"/>
      <c r="BR39" s="32"/>
      <c r="BS39" s="32"/>
      <c r="BT39" s="32"/>
      <c r="BU39" s="32"/>
      <c r="BV39" s="32"/>
      <c r="BW39" s="32"/>
      <c r="BX39" s="32"/>
      <c r="BY39" s="32"/>
      <c r="BZ39" s="32"/>
      <c r="CA39" s="32"/>
      <c r="CB39" s="32"/>
      <c r="CC39" s="32"/>
      <c r="CD39" s="32"/>
      <c r="CE39" s="32"/>
      <c r="CF39" s="32"/>
      <c r="CG39" s="32"/>
      <c r="CH39" s="32"/>
      <c r="CI39" s="32"/>
      <c r="CJ39" s="32"/>
      <c r="CK39" s="32"/>
      <c r="CL39" s="32"/>
      <c r="CM39" s="32"/>
      <c r="CN39" s="32"/>
      <c r="CO39" s="32"/>
      <c r="CP39" s="32"/>
      <c r="CQ39" s="32"/>
      <c r="CR39" s="32"/>
      <c r="CS39" s="32"/>
      <c r="CT39" s="32"/>
      <c r="CU39" s="32"/>
      <c r="CV39" s="32"/>
      <c r="CW39" s="32"/>
      <c r="CX39" s="32"/>
      <c r="CY39" s="32"/>
      <c r="CZ39" s="32"/>
      <c r="DA39" s="32"/>
      <c r="DB39" s="32"/>
      <c r="DC39" s="32"/>
      <c r="DD39" s="32"/>
      <c r="DE39" s="32"/>
      <c r="DF39" s="32"/>
      <c r="DG39" s="32"/>
      <c r="DH39" s="32"/>
      <c r="DI39" s="32"/>
      <c r="DJ39" s="32"/>
      <c r="DK39" s="32"/>
      <c r="DL39" s="32"/>
      <c r="DM39" s="32"/>
      <c r="DN39" s="32"/>
      <c r="DO39" s="32"/>
      <c r="DP39" s="32"/>
      <c r="DQ39" s="32"/>
      <c r="DR39" s="32"/>
      <c r="DS39" s="32"/>
      <c r="DT39" s="32"/>
      <c r="DU39" s="32"/>
      <c r="DV39" s="32"/>
      <c r="DW39" s="32"/>
      <c r="DX39" s="32"/>
      <c r="DY39" s="32"/>
      <c r="DZ39" s="32"/>
      <c r="EA39" s="32"/>
      <c r="EB39" s="32"/>
      <c r="EC39" s="32"/>
      <c r="ED39" s="32"/>
      <c r="EE39" s="32"/>
      <c r="EF39" s="32"/>
      <c r="EG39" s="32"/>
      <c r="EH39" s="32"/>
      <c r="EI39" s="32"/>
      <c r="EJ39" s="32"/>
      <c r="EK39" s="32"/>
      <c r="EL39" s="32"/>
      <c r="EM39" s="32"/>
      <c r="EN39" s="32"/>
      <c r="EO39" s="32"/>
      <c r="EP39" s="32"/>
      <c r="EQ39" s="32"/>
      <c r="ER39" s="32"/>
      <c r="ES39" s="32"/>
      <c r="ET39" s="32"/>
      <c r="EU39" s="32"/>
      <c r="EV39" s="32"/>
      <c r="EW39" s="32"/>
      <c r="EX39" s="32"/>
      <c r="EY39" s="32"/>
      <c r="EZ39" s="32"/>
      <c r="FA39" s="32"/>
      <c r="FB39" s="32"/>
      <c r="FC39" s="32"/>
      <c r="FD39" s="32"/>
      <c r="FE39" s="32"/>
      <c r="FF39" s="32"/>
      <c r="FG39" s="32"/>
      <c r="FH39" s="32"/>
      <c r="FI39" s="32"/>
      <c r="FJ39" s="32"/>
      <c r="FK39" s="32"/>
      <c r="FL39" s="32"/>
      <c r="FM39" s="32"/>
      <c r="FN39" s="32"/>
      <c r="FO39" s="32"/>
      <c r="FP39" s="32"/>
      <c r="FQ39" s="32"/>
      <c r="FR39" s="32"/>
      <c r="FS39" s="32"/>
      <c r="FT39" s="32"/>
      <c r="FU39" s="32"/>
      <c r="FV39" s="32"/>
      <c r="FW39" s="32"/>
      <c r="FX39" s="32"/>
      <c r="FY39" s="32"/>
      <c r="FZ39" s="32"/>
      <c r="GA39" s="32"/>
      <c r="GB39" s="32"/>
      <c r="GC39" s="32"/>
      <c r="GD39" s="32"/>
      <c r="GE39" s="32"/>
      <c r="GF39" s="32"/>
      <c r="GG39" s="32"/>
      <c r="GH39" s="32"/>
      <c r="GI39" s="32"/>
      <c r="GJ39" s="32"/>
      <c r="GK39" s="32"/>
      <c r="GL39" s="32"/>
      <c r="GM39" s="32"/>
      <c r="GN39" s="32"/>
      <c r="GO39" s="32"/>
      <c r="GP39" s="32"/>
      <c r="GQ39" s="32"/>
      <c r="GR39" s="32"/>
      <c r="GS39" s="32"/>
      <c r="GT39" s="32"/>
      <c r="GU39" s="32"/>
      <c r="GV39" s="32"/>
      <c r="GW39" s="32"/>
      <c r="GX39" s="32"/>
      <c r="GY39" s="32"/>
      <c r="GZ39" s="32"/>
      <c r="HA39" s="32"/>
      <c r="HB39" s="32"/>
      <c r="HC39" s="32"/>
      <c r="HD39" s="32"/>
      <c r="HE39" s="32"/>
      <c r="HF39" s="32"/>
      <c r="HG39" s="32"/>
      <c r="HH39" s="32"/>
      <c r="HI39" s="32"/>
      <c r="HJ39" s="32"/>
      <c r="HK39" s="32"/>
      <c r="HL39" s="32"/>
      <c r="HM39" s="32"/>
      <c r="HN39" s="32"/>
      <c r="HO39" s="32"/>
      <c r="HP39" s="32"/>
      <c r="HQ39" s="32"/>
      <c r="HR39" s="32"/>
      <c r="HS39" s="32"/>
      <c r="HT39" s="32"/>
      <c r="HU39" s="32"/>
      <c r="HV39" s="32"/>
      <c r="HW39" s="32"/>
      <c r="HX39" s="32"/>
      <c r="HY39" s="32"/>
      <c r="HZ39" s="32"/>
      <c r="IA39" s="32"/>
      <c r="IB39" s="32"/>
      <c r="IC39" s="32"/>
      <c r="ID39" s="32"/>
      <c r="IE39" s="32"/>
      <c r="IF39" s="32"/>
      <c r="IG39" s="32"/>
      <c r="IH39" s="32"/>
      <c r="II39" s="32"/>
      <c r="IJ39" s="32"/>
      <c r="IK39" s="32"/>
      <c r="IL39" s="32"/>
      <c r="IM39" s="32"/>
      <c r="IN39" s="32"/>
      <c r="IO39" s="32"/>
      <c r="IP39" s="32"/>
    </row>
    <row r="40" s="20" customFormat="1" ht="20" customHeight="1" spans="1:250">
      <c r="A40" s="27" t="s">
        <v>81</v>
      </c>
      <c r="B40" s="38" t="s">
        <v>82</v>
      </c>
      <c r="C40" s="31">
        <v>2</v>
      </c>
      <c r="D40" s="29">
        <f t="shared" si="0"/>
        <v>80</v>
      </c>
      <c r="E40" s="29">
        <f t="shared" si="1"/>
        <v>60</v>
      </c>
      <c r="F40" s="29">
        <f t="shared" si="2"/>
        <v>20</v>
      </c>
      <c r="G40" s="29">
        <f t="shared" si="3"/>
        <v>160</v>
      </c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  <c r="AF40" s="32"/>
      <c r="AG40" s="32"/>
      <c r="AH40" s="32"/>
      <c r="AI40" s="32"/>
      <c r="AJ40" s="32"/>
      <c r="AK40" s="32"/>
      <c r="AL40" s="32"/>
      <c r="AM40" s="32"/>
      <c r="AN40" s="32"/>
      <c r="AO40" s="32"/>
      <c r="AP40" s="32"/>
      <c r="AQ40" s="32"/>
      <c r="AR40" s="32"/>
      <c r="AS40" s="32"/>
      <c r="AT40" s="32"/>
      <c r="AU40" s="32"/>
      <c r="AV40" s="32"/>
      <c r="AW40" s="32"/>
      <c r="AX40" s="32"/>
      <c r="AY40" s="32"/>
      <c r="AZ40" s="32"/>
      <c r="BA40" s="32"/>
      <c r="BB40" s="32"/>
      <c r="BC40" s="32"/>
      <c r="BD40" s="32"/>
      <c r="BE40" s="32"/>
      <c r="BF40" s="32"/>
      <c r="BG40" s="32"/>
      <c r="BH40" s="32"/>
      <c r="BI40" s="32"/>
      <c r="BJ40" s="32"/>
      <c r="BK40" s="32"/>
      <c r="BL40" s="32"/>
      <c r="BM40" s="32"/>
      <c r="BN40" s="32"/>
      <c r="BO40" s="32"/>
      <c r="BP40" s="32"/>
      <c r="BQ40" s="32"/>
      <c r="BR40" s="32"/>
      <c r="BS40" s="32"/>
      <c r="BT40" s="32"/>
      <c r="BU40" s="32"/>
      <c r="BV40" s="32"/>
      <c r="BW40" s="32"/>
      <c r="BX40" s="32"/>
      <c r="BY40" s="32"/>
      <c r="BZ40" s="32"/>
      <c r="CA40" s="32"/>
      <c r="CB40" s="32"/>
      <c r="CC40" s="32"/>
      <c r="CD40" s="32"/>
      <c r="CE40" s="32"/>
      <c r="CF40" s="32"/>
      <c r="CG40" s="32"/>
      <c r="CH40" s="32"/>
      <c r="CI40" s="32"/>
      <c r="CJ40" s="32"/>
      <c r="CK40" s="32"/>
      <c r="CL40" s="32"/>
      <c r="CM40" s="32"/>
      <c r="CN40" s="32"/>
      <c r="CO40" s="32"/>
      <c r="CP40" s="32"/>
      <c r="CQ40" s="32"/>
      <c r="CR40" s="32"/>
      <c r="CS40" s="32"/>
      <c r="CT40" s="32"/>
      <c r="CU40" s="32"/>
      <c r="CV40" s="32"/>
      <c r="CW40" s="32"/>
      <c r="CX40" s="32"/>
      <c r="CY40" s="32"/>
      <c r="CZ40" s="32"/>
      <c r="DA40" s="32"/>
      <c r="DB40" s="32"/>
      <c r="DC40" s="32"/>
      <c r="DD40" s="32"/>
      <c r="DE40" s="32"/>
      <c r="DF40" s="32"/>
      <c r="DG40" s="32"/>
      <c r="DH40" s="32"/>
      <c r="DI40" s="32"/>
      <c r="DJ40" s="32"/>
      <c r="DK40" s="32"/>
      <c r="DL40" s="32"/>
      <c r="DM40" s="32"/>
      <c r="DN40" s="32"/>
      <c r="DO40" s="32"/>
      <c r="DP40" s="32"/>
      <c r="DQ40" s="32"/>
      <c r="DR40" s="32"/>
      <c r="DS40" s="32"/>
      <c r="DT40" s="32"/>
      <c r="DU40" s="32"/>
      <c r="DV40" s="32"/>
      <c r="DW40" s="32"/>
      <c r="DX40" s="32"/>
      <c r="DY40" s="32"/>
      <c r="DZ40" s="32"/>
      <c r="EA40" s="32"/>
      <c r="EB40" s="32"/>
      <c r="EC40" s="32"/>
      <c r="ED40" s="32"/>
      <c r="EE40" s="32"/>
      <c r="EF40" s="32"/>
      <c r="EG40" s="32"/>
      <c r="EH40" s="32"/>
      <c r="EI40" s="32"/>
      <c r="EJ40" s="32"/>
      <c r="EK40" s="32"/>
      <c r="EL40" s="32"/>
      <c r="EM40" s="32"/>
      <c r="EN40" s="32"/>
      <c r="EO40" s="32"/>
      <c r="EP40" s="32"/>
      <c r="EQ40" s="32"/>
      <c r="ER40" s="32"/>
      <c r="ES40" s="32"/>
      <c r="ET40" s="32"/>
      <c r="EU40" s="32"/>
      <c r="EV40" s="32"/>
      <c r="EW40" s="32"/>
      <c r="EX40" s="32"/>
      <c r="EY40" s="32"/>
      <c r="EZ40" s="32"/>
      <c r="FA40" s="32"/>
      <c r="FB40" s="32"/>
      <c r="FC40" s="32"/>
      <c r="FD40" s="32"/>
      <c r="FE40" s="32"/>
      <c r="FF40" s="32"/>
      <c r="FG40" s="32"/>
      <c r="FH40" s="32"/>
      <c r="FI40" s="32"/>
      <c r="FJ40" s="32"/>
      <c r="FK40" s="32"/>
      <c r="FL40" s="32"/>
      <c r="FM40" s="32"/>
      <c r="FN40" s="32"/>
      <c r="FO40" s="32"/>
      <c r="FP40" s="32"/>
      <c r="FQ40" s="32"/>
      <c r="FR40" s="32"/>
      <c r="FS40" s="32"/>
      <c r="FT40" s="32"/>
      <c r="FU40" s="32"/>
      <c r="FV40" s="32"/>
      <c r="FW40" s="32"/>
      <c r="FX40" s="32"/>
      <c r="FY40" s="32"/>
      <c r="FZ40" s="32"/>
      <c r="GA40" s="32"/>
      <c r="GB40" s="32"/>
      <c r="GC40" s="32"/>
      <c r="GD40" s="32"/>
      <c r="GE40" s="32"/>
      <c r="GF40" s="32"/>
      <c r="GG40" s="32"/>
      <c r="GH40" s="32"/>
      <c r="GI40" s="32"/>
      <c r="GJ40" s="32"/>
      <c r="GK40" s="32"/>
      <c r="GL40" s="32"/>
      <c r="GM40" s="32"/>
      <c r="GN40" s="32"/>
      <c r="GO40" s="32"/>
      <c r="GP40" s="32"/>
      <c r="GQ40" s="32"/>
      <c r="GR40" s="32"/>
      <c r="GS40" s="32"/>
      <c r="GT40" s="32"/>
      <c r="GU40" s="32"/>
      <c r="GV40" s="32"/>
      <c r="GW40" s="32"/>
      <c r="GX40" s="32"/>
      <c r="GY40" s="32"/>
      <c r="GZ40" s="32"/>
      <c r="HA40" s="32"/>
      <c r="HB40" s="32"/>
      <c r="HC40" s="32"/>
      <c r="HD40" s="32"/>
      <c r="HE40" s="32"/>
      <c r="HF40" s="32"/>
      <c r="HG40" s="32"/>
      <c r="HH40" s="32"/>
      <c r="HI40" s="32"/>
      <c r="HJ40" s="32"/>
      <c r="HK40" s="32"/>
      <c r="HL40" s="32"/>
      <c r="HM40" s="32"/>
      <c r="HN40" s="32"/>
      <c r="HO40" s="32"/>
      <c r="HP40" s="32"/>
      <c r="HQ40" s="32"/>
      <c r="HR40" s="32"/>
      <c r="HS40" s="32"/>
      <c r="HT40" s="32"/>
      <c r="HU40" s="32"/>
      <c r="HV40" s="32"/>
      <c r="HW40" s="32"/>
      <c r="HX40" s="32"/>
      <c r="HY40" s="32"/>
      <c r="HZ40" s="32"/>
      <c r="IA40" s="32"/>
      <c r="IB40" s="32"/>
      <c r="IC40" s="32"/>
      <c r="ID40" s="32"/>
      <c r="IE40" s="32"/>
      <c r="IF40" s="32"/>
      <c r="IG40" s="32"/>
      <c r="IH40" s="32"/>
      <c r="II40" s="32"/>
      <c r="IJ40" s="32"/>
      <c r="IK40" s="32"/>
      <c r="IL40" s="32"/>
      <c r="IM40" s="32"/>
      <c r="IN40" s="32"/>
      <c r="IO40" s="32"/>
      <c r="IP40" s="32"/>
    </row>
    <row r="41" s="20" customFormat="1" ht="20" customHeight="1" spans="1:250">
      <c r="A41" s="27" t="s">
        <v>83</v>
      </c>
      <c r="B41" s="38" t="s">
        <v>84</v>
      </c>
      <c r="C41" s="39">
        <v>12</v>
      </c>
      <c r="D41" s="29">
        <f t="shared" si="0"/>
        <v>480</v>
      </c>
      <c r="E41" s="29">
        <f t="shared" si="1"/>
        <v>360</v>
      </c>
      <c r="F41" s="29">
        <f t="shared" si="2"/>
        <v>120</v>
      </c>
      <c r="G41" s="29">
        <f t="shared" si="3"/>
        <v>960</v>
      </c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2"/>
      <c r="X41" s="32"/>
      <c r="Y41" s="32"/>
      <c r="Z41" s="32"/>
      <c r="AA41" s="32"/>
      <c r="AB41" s="32"/>
      <c r="AC41" s="32"/>
      <c r="AD41" s="32"/>
      <c r="AE41" s="32"/>
      <c r="AF41" s="32"/>
      <c r="AG41" s="32"/>
      <c r="AH41" s="32"/>
      <c r="AI41" s="32"/>
      <c r="AJ41" s="32"/>
      <c r="AK41" s="32"/>
      <c r="AL41" s="32"/>
      <c r="AM41" s="32"/>
      <c r="AN41" s="32"/>
      <c r="AO41" s="32"/>
      <c r="AP41" s="32"/>
      <c r="AQ41" s="32"/>
      <c r="AR41" s="32"/>
      <c r="AS41" s="32"/>
      <c r="AT41" s="32"/>
      <c r="AU41" s="32"/>
      <c r="AV41" s="32"/>
      <c r="AW41" s="32"/>
      <c r="AX41" s="32"/>
      <c r="AY41" s="32"/>
      <c r="AZ41" s="32"/>
      <c r="BA41" s="32"/>
      <c r="BB41" s="32"/>
      <c r="BC41" s="32"/>
      <c r="BD41" s="32"/>
      <c r="BE41" s="32"/>
      <c r="BF41" s="32"/>
      <c r="BG41" s="32"/>
      <c r="BH41" s="32"/>
      <c r="BI41" s="32"/>
      <c r="BJ41" s="32"/>
      <c r="BK41" s="32"/>
      <c r="BL41" s="32"/>
      <c r="BM41" s="32"/>
      <c r="BN41" s="32"/>
      <c r="BO41" s="32"/>
      <c r="BP41" s="32"/>
      <c r="BQ41" s="32"/>
      <c r="BR41" s="32"/>
      <c r="BS41" s="32"/>
      <c r="BT41" s="32"/>
      <c r="BU41" s="32"/>
      <c r="BV41" s="32"/>
      <c r="BW41" s="32"/>
      <c r="BX41" s="32"/>
      <c r="BY41" s="32"/>
      <c r="BZ41" s="32"/>
      <c r="CA41" s="32"/>
      <c r="CB41" s="32"/>
      <c r="CC41" s="32"/>
      <c r="CD41" s="32"/>
      <c r="CE41" s="32"/>
      <c r="CF41" s="32"/>
      <c r="CG41" s="32"/>
      <c r="CH41" s="32"/>
      <c r="CI41" s="32"/>
      <c r="CJ41" s="32"/>
      <c r="CK41" s="32"/>
      <c r="CL41" s="32"/>
      <c r="CM41" s="32"/>
      <c r="CN41" s="32"/>
      <c r="CO41" s="32"/>
      <c r="CP41" s="32"/>
      <c r="CQ41" s="32"/>
      <c r="CR41" s="32"/>
      <c r="CS41" s="32"/>
      <c r="CT41" s="32"/>
      <c r="CU41" s="32"/>
      <c r="CV41" s="32"/>
      <c r="CW41" s="32"/>
      <c r="CX41" s="32"/>
      <c r="CY41" s="32"/>
      <c r="CZ41" s="32"/>
      <c r="DA41" s="32"/>
      <c r="DB41" s="32"/>
      <c r="DC41" s="32"/>
      <c r="DD41" s="32"/>
      <c r="DE41" s="32"/>
      <c r="DF41" s="32"/>
      <c r="DG41" s="32"/>
      <c r="DH41" s="32"/>
      <c r="DI41" s="32"/>
      <c r="DJ41" s="32"/>
      <c r="DK41" s="32"/>
      <c r="DL41" s="32"/>
      <c r="DM41" s="32"/>
      <c r="DN41" s="32"/>
      <c r="DO41" s="32"/>
      <c r="DP41" s="32"/>
      <c r="DQ41" s="32"/>
      <c r="DR41" s="32"/>
      <c r="DS41" s="32"/>
      <c r="DT41" s="32"/>
      <c r="DU41" s="32"/>
      <c r="DV41" s="32"/>
      <c r="DW41" s="32"/>
      <c r="DX41" s="32"/>
      <c r="DY41" s="32"/>
      <c r="DZ41" s="32"/>
      <c r="EA41" s="32"/>
      <c r="EB41" s="32"/>
      <c r="EC41" s="32"/>
      <c r="ED41" s="32"/>
      <c r="EE41" s="32"/>
      <c r="EF41" s="32"/>
      <c r="EG41" s="32"/>
      <c r="EH41" s="32"/>
      <c r="EI41" s="32"/>
      <c r="EJ41" s="32"/>
      <c r="EK41" s="32"/>
      <c r="EL41" s="32"/>
      <c r="EM41" s="32"/>
      <c r="EN41" s="32"/>
      <c r="EO41" s="32"/>
      <c r="EP41" s="32"/>
      <c r="EQ41" s="32"/>
      <c r="ER41" s="32"/>
      <c r="ES41" s="32"/>
      <c r="ET41" s="32"/>
      <c r="EU41" s="32"/>
      <c r="EV41" s="32"/>
      <c r="EW41" s="32"/>
      <c r="EX41" s="32"/>
      <c r="EY41" s="32"/>
      <c r="EZ41" s="32"/>
      <c r="FA41" s="32"/>
      <c r="FB41" s="32"/>
      <c r="FC41" s="32"/>
      <c r="FD41" s="32"/>
      <c r="FE41" s="32"/>
      <c r="FF41" s="32"/>
      <c r="FG41" s="32"/>
      <c r="FH41" s="32"/>
      <c r="FI41" s="32"/>
      <c r="FJ41" s="32"/>
      <c r="FK41" s="32"/>
      <c r="FL41" s="32"/>
      <c r="FM41" s="32"/>
      <c r="FN41" s="32"/>
      <c r="FO41" s="32"/>
      <c r="FP41" s="32"/>
      <c r="FQ41" s="32"/>
      <c r="FR41" s="32"/>
      <c r="FS41" s="32"/>
      <c r="FT41" s="32"/>
      <c r="FU41" s="32"/>
      <c r="FV41" s="32"/>
      <c r="FW41" s="32"/>
      <c r="FX41" s="32"/>
      <c r="FY41" s="32"/>
      <c r="FZ41" s="32"/>
      <c r="GA41" s="32"/>
      <c r="GB41" s="32"/>
      <c r="GC41" s="32"/>
      <c r="GD41" s="32"/>
      <c r="GE41" s="32"/>
      <c r="GF41" s="32"/>
      <c r="GG41" s="32"/>
      <c r="GH41" s="32"/>
      <c r="GI41" s="32"/>
      <c r="GJ41" s="32"/>
      <c r="GK41" s="32"/>
      <c r="GL41" s="32"/>
      <c r="GM41" s="32"/>
      <c r="GN41" s="32"/>
      <c r="GO41" s="32"/>
      <c r="GP41" s="32"/>
      <c r="GQ41" s="32"/>
      <c r="GR41" s="32"/>
      <c r="GS41" s="32"/>
      <c r="GT41" s="32"/>
      <c r="GU41" s="32"/>
      <c r="GV41" s="32"/>
      <c r="GW41" s="32"/>
      <c r="GX41" s="32"/>
      <c r="GY41" s="32"/>
      <c r="GZ41" s="32"/>
      <c r="HA41" s="32"/>
      <c r="HB41" s="32"/>
      <c r="HC41" s="32"/>
      <c r="HD41" s="32"/>
      <c r="HE41" s="32"/>
      <c r="HF41" s="32"/>
      <c r="HG41" s="32"/>
      <c r="HH41" s="32"/>
      <c r="HI41" s="32"/>
      <c r="HJ41" s="32"/>
      <c r="HK41" s="32"/>
      <c r="HL41" s="32"/>
      <c r="HM41" s="32"/>
      <c r="HN41" s="32"/>
      <c r="HO41" s="32"/>
      <c r="HP41" s="32"/>
      <c r="HQ41" s="32"/>
      <c r="HR41" s="32"/>
      <c r="HS41" s="32"/>
      <c r="HT41" s="32"/>
      <c r="HU41" s="32"/>
      <c r="HV41" s="32"/>
      <c r="HW41" s="32"/>
      <c r="HX41" s="32"/>
      <c r="HY41" s="32"/>
      <c r="HZ41" s="32"/>
      <c r="IA41" s="32"/>
      <c r="IB41" s="32"/>
      <c r="IC41" s="32"/>
      <c r="ID41" s="32"/>
      <c r="IE41" s="32"/>
      <c r="IF41" s="32"/>
      <c r="IG41" s="32"/>
      <c r="IH41" s="32"/>
      <c r="II41" s="32"/>
      <c r="IJ41" s="32"/>
      <c r="IK41" s="32"/>
      <c r="IL41" s="32"/>
      <c r="IM41" s="32"/>
      <c r="IN41" s="32"/>
      <c r="IO41" s="32"/>
      <c r="IP41" s="32"/>
    </row>
    <row r="42" s="20" customFormat="1" ht="20" customHeight="1" spans="1:250">
      <c r="A42" s="27" t="s">
        <v>85</v>
      </c>
      <c r="B42" s="28" t="s">
        <v>86</v>
      </c>
      <c r="C42" s="31">
        <v>22</v>
      </c>
      <c r="D42" s="29">
        <f t="shared" si="0"/>
        <v>880</v>
      </c>
      <c r="E42" s="29">
        <f t="shared" si="1"/>
        <v>660</v>
      </c>
      <c r="F42" s="29">
        <f t="shared" si="2"/>
        <v>220</v>
      </c>
      <c r="G42" s="29">
        <f t="shared" si="3"/>
        <v>1760</v>
      </c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2"/>
      <c r="AA42" s="32"/>
      <c r="AB42" s="32"/>
      <c r="AC42" s="32"/>
      <c r="AD42" s="32"/>
      <c r="AE42" s="32"/>
      <c r="AF42" s="32"/>
      <c r="AG42" s="32"/>
      <c r="AH42" s="32"/>
      <c r="AI42" s="32"/>
      <c r="AJ42" s="32"/>
      <c r="AK42" s="32"/>
      <c r="AL42" s="32"/>
      <c r="AM42" s="32"/>
      <c r="AN42" s="32"/>
      <c r="AO42" s="32"/>
      <c r="AP42" s="32"/>
      <c r="AQ42" s="32"/>
      <c r="AR42" s="32"/>
      <c r="AS42" s="32"/>
      <c r="AT42" s="32"/>
      <c r="AU42" s="32"/>
      <c r="AV42" s="32"/>
      <c r="AW42" s="32"/>
      <c r="AX42" s="32"/>
      <c r="AY42" s="32"/>
      <c r="AZ42" s="32"/>
      <c r="BA42" s="32"/>
      <c r="BB42" s="32"/>
      <c r="BC42" s="32"/>
      <c r="BD42" s="32"/>
      <c r="BE42" s="32"/>
      <c r="BF42" s="32"/>
      <c r="BG42" s="32"/>
      <c r="BH42" s="32"/>
      <c r="BI42" s="32"/>
      <c r="BJ42" s="32"/>
      <c r="BK42" s="32"/>
      <c r="BL42" s="32"/>
      <c r="BM42" s="32"/>
      <c r="BN42" s="32"/>
      <c r="BO42" s="32"/>
      <c r="BP42" s="32"/>
      <c r="BQ42" s="32"/>
      <c r="BR42" s="32"/>
      <c r="BS42" s="32"/>
      <c r="BT42" s="32"/>
      <c r="BU42" s="32"/>
      <c r="BV42" s="32"/>
      <c r="BW42" s="32"/>
      <c r="BX42" s="32"/>
      <c r="BY42" s="32"/>
      <c r="BZ42" s="32"/>
      <c r="CA42" s="32"/>
      <c r="CB42" s="32"/>
      <c r="CC42" s="32"/>
      <c r="CD42" s="32"/>
      <c r="CE42" s="32"/>
      <c r="CF42" s="32"/>
      <c r="CG42" s="32"/>
      <c r="CH42" s="32"/>
      <c r="CI42" s="32"/>
      <c r="CJ42" s="32"/>
      <c r="CK42" s="32"/>
      <c r="CL42" s="32"/>
      <c r="CM42" s="32"/>
      <c r="CN42" s="32"/>
      <c r="CO42" s="32"/>
      <c r="CP42" s="32"/>
      <c r="CQ42" s="32"/>
      <c r="CR42" s="32"/>
      <c r="CS42" s="32"/>
      <c r="CT42" s="32"/>
      <c r="CU42" s="32"/>
      <c r="CV42" s="32"/>
      <c r="CW42" s="32"/>
      <c r="CX42" s="32"/>
      <c r="CY42" s="32"/>
      <c r="CZ42" s="32"/>
      <c r="DA42" s="32"/>
      <c r="DB42" s="32"/>
      <c r="DC42" s="32"/>
      <c r="DD42" s="32"/>
      <c r="DE42" s="32"/>
      <c r="DF42" s="32"/>
      <c r="DG42" s="32"/>
      <c r="DH42" s="32"/>
      <c r="DI42" s="32"/>
      <c r="DJ42" s="32"/>
      <c r="DK42" s="32"/>
      <c r="DL42" s="32"/>
      <c r="DM42" s="32"/>
      <c r="DN42" s="32"/>
      <c r="DO42" s="32"/>
      <c r="DP42" s="32"/>
      <c r="DQ42" s="32"/>
      <c r="DR42" s="32"/>
      <c r="DS42" s="32"/>
      <c r="DT42" s="32"/>
      <c r="DU42" s="32"/>
      <c r="DV42" s="32"/>
      <c r="DW42" s="32"/>
      <c r="DX42" s="32"/>
      <c r="DY42" s="32"/>
      <c r="DZ42" s="32"/>
      <c r="EA42" s="32"/>
      <c r="EB42" s="32"/>
      <c r="EC42" s="32"/>
      <c r="ED42" s="32"/>
      <c r="EE42" s="32"/>
      <c r="EF42" s="32"/>
      <c r="EG42" s="32"/>
      <c r="EH42" s="32"/>
      <c r="EI42" s="32"/>
      <c r="EJ42" s="32"/>
      <c r="EK42" s="32"/>
      <c r="EL42" s="32"/>
      <c r="EM42" s="32"/>
      <c r="EN42" s="32"/>
      <c r="EO42" s="32"/>
      <c r="EP42" s="32"/>
      <c r="EQ42" s="32"/>
      <c r="ER42" s="32"/>
      <c r="ES42" s="32"/>
      <c r="ET42" s="32"/>
      <c r="EU42" s="32"/>
      <c r="EV42" s="32"/>
      <c r="EW42" s="32"/>
      <c r="EX42" s="32"/>
      <c r="EY42" s="32"/>
      <c r="EZ42" s="32"/>
      <c r="FA42" s="32"/>
      <c r="FB42" s="32"/>
      <c r="FC42" s="32"/>
      <c r="FD42" s="32"/>
      <c r="FE42" s="32"/>
      <c r="FF42" s="32"/>
      <c r="FG42" s="32"/>
      <c r="FH42" s="32"/>
      <c r="FI42" s="32"/>
      <c r="FJ42" s="32"/>
      <c r="FK42" s="32"/>
      <c r="FL42" s="32"/>
      <c r="FM42" s="32"/>
      <c r="FN42" s="32"/>
      <c r="FO42" s="32"/>
      <c r="FP42" s="32"/>
      <c r="FQ42" s="32"/>
      <c r="FR42" s="32"/>
      <c r="FS42" s="32"/>
      <c r="FT42" s="32"/>
      <c r="FU42" s="32"/>
      <c r="FV42" s="32"/>
      <c r="FW42" s="32"/>
      <c r="FX42" s="32"/>
      <c r="FY42" s="32"/>
      <c r="FZ42" s="32"/>
      <c r="GA42" s="32"/>
      <c r="GB42" s="32"/>
      <c r="GC42" s="32"/>
      <c r="GD42" s="32"/>
      <c r="GE42" s="32"/>
      <c r="GF42" s="32"/>
      <c r="GG42" s="32"/>
      <c r="GH42" s="32"/>
      <c r="GI42" s="32"/>
      <c r="GJ42" s="32"/>
      <c r="GK42" s="32"/>
      <c r="GL42" s="32"/>
      <c r="GM42" s="32"/>
      <c r="GN42" s="32"/>
      <c r="GO42" s="32"/>
      <c r="GP42" s="32"/>
      <c r="GQ42" s="32"/>
      <c r="GR42" s="32"/>
      <c r="GS42" s="32"/>
      <c r="GT42" s="32"/>
      <c r="GU42" s="32"/>
      <c r="GV42" s="32"/>
      <c r="GW42" s="32"/>
      <c r="GX42" s="32"/>
      <c r="GY42" s="32"/>
      <c r="GZ42" s="32"/>
      <c r="HA42" s="32"/>
      <c r="HB42" s="32"/>
      <c r="HC42" s="32"/>
      <c r="HD42" s="32"/>
      <c r="HE42" s="32"/>
      <c r="HF42" s="32"/>
      <c r="HG42" s="32"/>
      <c r="HH42" s="32"/>
      <c r="HI42" s="32"/>
      <c r="HJ42" s="32"/>
      <c r="HK42" s="32"/>
      <c r="HL42" s="32"/>
      <c r="HM42" s="32"/>
      <c r="HN42" s="32"/>
      <c r="HO42" s="32"/>
      <c r="HP42" s="32"/>
      <c r="HQ42" s="32"/>
      <c r="HR42" s="32"/>
      <c r="HS42" s="32"/>
      <c r="HT42" s="32"/>
      <c r="HU42" s="32"/>
      <c r="HV42" s="32"/>
      <c r="HW42" s="32"/>
      <c r="HX42" s="32"/>
      <c r="HY42" s="32"/>
      <c r="HZ42" s="32"/>
      <c r="IA42" s="32"/>
      <c r="IB42" s="32"/>
      <c r="IC42" s="32"/>
      <c r="ID42" s="32"/>
      <c r="IE42" s="32"/>
      <c r="IF42" s="32"/>
      <c r="IG42" s="32"/>
      <c r="IH42" s="32"/>
      <c r="II42" s="32"/>
      <c r="IJ42" s="32"/>
      <c r="IK42" s="32"/>
      <c r="IL42" s="32"/>
      <c r="IM42" s="32"/>
      <c r="IN42" s="32"/>
      <c r="IO42" s="32"/>
      <c r="IP42" s="32"/>
    </row>
    <row r="43" s="20" customFormat="1" ht="20" customHeight="1" spans="1:250">
      <c r="A43" s="27" t="s">
        <v>87</v>
      </c>
      <c r="B43" s="28" t="s">
        <v>88</v>
      </c>
      <c r="C43" s="31">
        <v>4</v>
      </c>
      <c r="D43" s="29">
        <f t="shared" si="0"/>
        <v>160</v>
      </c>
      <c r="E43" s="29">
        <f t="shared" si="1"/>
        <v>120</v>
      </c>
      <c r="F43" s="29">
        <f t="shared" si="2"/>
        <v>40</v>
      </c>
      <c r="G43" s="29">
        <f t="shared" si="3"/>
        <v>320</v>
      </c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2"/>
      <c r="X43" s="32"/>
      <c r="Y43" s="32"/>
      <c r="Z43" s="32"/>
      <c r="AA43" s="32"/>
      <c r="AB43" s="32"/>
      <c r="AC43" s="32"/>
      <c r="AD43" s="32"/>
      <c r="AE43" s="32"/>
      <c r="AF43" s="32"/>
      <c r="AG43" s="32"/>
      <c r="AH43" s="32"/>
      <c r="AI43" s="32"/>
      <c r="AJ43" s="32"/>
      <c r="AK43" s="32"/>
      <c r="AL43" s="32"/>
      <c r="AM43" s="32"/>
      <c r="AN43" s="32"/>
      <c r="AO43" s="32"/>
      <c r="AP43" s="32"/>
      <c r="AQ43" s="32"/>
      <c r="AR43" s="32"/>
      <c r="AS43" s="32"/>
      <c r="AT43" s="32"/>
      <c r="AU43" s="32"/>
      <c r="AV43" s="32"/>
      <c r="AW43" s="32"/>
      <c r="AX43" s="32"/>
      <c r="AY43" s="32"/>
      <c r="AZ43" s="32"/>
      <c r="BA43" s="32"/>
      <c r="BB43" s="32"/>
      <c r="BC43" s="32"/>
      <c r="BD43" s="32"/>
      <c r="BE43" s="32"/>
      <c r="BF43" s="32"/>
      <c r="BG43" s="32"/>
      <c r="BH43" s="32"/>
      <c r="BI43" s="32"/>
      <c r="BJ43" s="32"/>
      <c r="BK43" s="32"/>
      <c r="BL43" s="32"/>
      <c r="BM43" s="32"/>
      <c r="BN43" s="32"/>
      <c r="BO43" s="32"/>
      <c r="BP43" s="32"/>
      <c r="BQ43" s="32"/>
      <c r="BR43" s="32"/>
      <c r="BS43" s="32"/>
      <c r="BT43" s="32"/>
      <c r="BU43" s="32"/>
      <c r="BV43" s="32"/>
      <c r="BW43" s="32"/>
      <c r="BX43" s="32"/>
      <c r="BY43" s="32"/>
      <c r="BZ43" s="32"/>
      <c r="CA43" s="32"/>
      <c r="CB43" s="32"/>
      <c r="CC43" s="32"/>
      <c r="CD43" s="32"/>
      <c r="CE43" s="32"/>
      <c r="CF43" s="32"/>
      <c r="CG43" s="32"/>
      <c r="CH43" s="32"/>
      <c r="CI43" s="32"/>
      <c r="CJ43" s="32"/>
      <c r="CK43" s="32"/>
      <c r="CL43" s="32"/>
      <c r="CM43" s="32"/>
      <c r="CN43" s="32"/>
      <c r="CO43" s="32"/>
      <c r="CP43" s="32"/>
      <c r="CQ43" s="32"/>
      <c r="CR43" s="32"/>
      <c r="CS43" s="32"/>
      <c r="CT43" s="32"/>
      <c r="CU43" s="32"/>
      <c r="CV43" s="32"/>
      <c r="CW43" s="32"/>
      <c r="CX43" s="32"/>
      <c r="CY43" s="32"/>
      <c r="CZ43" s="32"/>
      <c r="DA43" s="32"/>
      <c r="DB43" s="32"/>
      <c r="DC43" s="32"/>
      <c r="DD43" s="32"/>
      <c r="DE43" s="32"/>
      <c r="DF43" s="32"/>
      <c r="DG43" s="32"/>
      <c r="DH43" s="32"/>
      <c r="DI43" s="32"/>
      <c r="DJ43" s="32"/>
      <c r="DK43" s="32"/>
      <c r="DL43" s="32"/>
      <c r="DM43" s="32"/>
      <c r="DN43" s="32"/>
      <c r="DO43" s="32"/>
      <c r="DP43" s="32"/>
      <c r="DQ43" s="32"/>
      <c r="DR43" s="32"/>
      <c r="DS43" s="32"/>
      <c r="DT43" s="32"/>
      <c r="DU43" s="32"/>
      <c r="DV43" s="32"/>
      <c r="DW43" s="32"/>
      <c r="DX43" s="32"/>
      <c r="DY43" s="32"/>
      <c r="DZ43" s="32"/>
      <c r="EA43" s="32"/>
      <c r="EB43" s="32"/>
      <c r="EC43" s="32"/>
      <c r="ED43" s="32"/>
      <c r="EE43" s="32"/>
      <c r="EF43" s="32"/>
      <c r="EG43" s="32"/>
      <c r="EH43" s="32"/>
      <c r="EI43" s="32"/>
      <c r="EJ43" s="32"/>
      <c r="EK43" s="32"/>
      <c r="EL43" s="32"/>
      <c r="EM43" s="32"/>
      <c r="EN43" s="32"/>
      <c r="EO43" s="32"/>
      <c r="EP43" s="32"/>
      <c r="EQ43" s="32"/>
      <c r="ER43" s="32"/>
      <c r="ES43" s="32"/>
      <c r="ET43" s="32"/>
      <c r="EU43" s="32"/>
      <c r="EV43" s="32"/>
      <c r="EW43" s="32"/>
      <c r="EX43" s="32"/>
      <c r="EY43" s="32"/>
      <c r="EZ43" s="32"/>
      <c r="FA43" s="32"/>
      <c r="FB43" s="32"/>
      <c r="FC43" s="32"/>
      <c r="FD43" s="32"/>
      <c r="FE43" s="32"/>
      <c r="FF43" s="32"/>
      <c r="FG43" s="32"/>
      <c r="FH43" s="32"/>
      <c r="FI43" s="32"/>
      <c r="FJ43" s="32"/>
      <c r="FK43" s="32"/>
      <c r="FL43" s="32"/>
      <c r="FM43" s="32"/>
      <c r="FN43" s="32"/>
      <c r="FO43" s="32"/>
      <c r="FP43" s="32"/>
      <c r="FQ43" s="32"/>
      <c r="FR43" s="32"/>
      <c r="FS43" s="32"/>
      <c r="FT43" s="32"/>
      <c r="FU43" s="32"/>
      <c r="FV43" s="32"/>
      <c r="FW43" s="32"/>
      <c r="FX43" s="32"/>
      <c r="FY43" s="32"/>
      <c r="FZ43" s="32"/>
      <c r="GA43" s="32"/>
      <c r="GB43" s="32"/>
      <c r="GC43" s="32"/>
      <c r="GD43" s="32"/>
      <c r="GE43" s="32"/>
      <c r="GF43" s="32"/>
      <c r="GG43" s="32"/>
      <c r="GH43" s="32"/>
      <c r="GI43" s="32"/>
      <c r="GJ43" s="32"/>
      <c r="GK43" s="32"/>
      <c r="GL43" s="32"/>
      <c r="GM43" s="32"/>
      <c r="GN43" s="32"/>
      <c r="GO43" s="32"/>
      <c r="GP43" s="32"/>
      <c r="GQ43" s="32"/>
      <c r="GR43" s="32"/>
      <c r="GS43" s="32"/>
      <c r="GT43" s="32"/>
      <c r="GU43" s="32"/>
      <c r="GV43" s="32"/>
      <c r="GW43" s="32"/>
      <c r="GX43" s="32"/>
      <c r="GY43" s="32"/>
      <c r="GZ43" s="32"/>
      <c r="HA43" s="32"/>
      <c r="HB43" s="32"/>
      <c r="HC43" s="32"/>
      <c r="HD43" s="32"/>
      <c r="HE43" s="32"/>
      <c r="HF43" s="32"/>
      <c r="HG43" s="32"/>
      <c r="HH43" s="32"/>
      <c r="HI43" s="32"/>
      <c r="HJ43" s="32"/>
      <c r="HK43" s="32"/>
      <c r="HL43" s="32"/>
      <c r="HM43" s="32"/>
      <c r="HN43" s="32"/>
      <c r="HO43" s="32"/>
      <c r="HP43" s="32"/>
      <c r="HQ43" s="32"/>
      <c r="HR43" s="32"/>
      <c r="HS43" s="32"/>
      <c r="HT43" s="32"/>
      <c r="HU43" s="32"/>
      <c r="HV43" s="32"/>
      <c r="HW43" s="32"/>
      <c r="HX43" s="32"/>
      <c r="HY43" s="32"/>
      <c r="HZ43" s="32"/>
      <c r="IA43" s="32"/>
      <c r="IB43" s="32"/>
      <c r="IC43" s="32"/>
      <c r="ID43" s="32"/>
      <c r="IE43" s="32"/>
      <c r="IF43" s="32"/>
      <c r="IG43" s="32"/>
      <c r="IH43" s="32"/>
      <c r="II43" s="32"/>
      <c r="IJ43" s="32"/>
      <c r="IK43" s="32"/>
      <c r="IL43" s="32"/>
      <c r="IM43" s="32"/>
      <c r="IN43" s="32"/>
      <c r="IO43" s="32"/>
      <c r="IP43" s="32"/>
    </row>
    <row r="44" s="20" customFormat="1" ht="20" customHeight="1" spans="1:250">
      <c r="A44" s="27" t="s">
        <v>89</v>
      </c>
      <c r="B44" s="30" t="s">
        <v>90</v>
      </c>
      <c r="C44" s="40">
        <v>32</v>
      </c>
      <c r="D44" s="29">
        <f t="shared" si="0"/>
        <v>1280</v>
      </c>
      <c r="E44" s="29">
        <f t="shared" si="1"/>
        <v>960</v>
      </c>
      <c r="F44" s="29">
        <f t="shared" si="2"/>
        <v>320</v>
      </c>
      <c r="G44" s="29">
        <f t="shared" si="3"/>
        <v>2560</v>
      </c>
      <c r="H44" s="41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2"/>
      <c r="W44" s="32"/>
      <c r="X44" s="32"/>
      <c r="Y44" s="32"/>
      <c r="Z44" s="32"/>
      <c r="AA44" s="32"/>
      <c r="AB44" s="32"/>
      <c r="AC44" s="32"/>
      <c r="AD44" s="32"/>
      <c r="AE44" s="32"/>
      <c r="AF44" s="32"/>
      <c r="AG44" s="32"/>
      <c r="AH44" s="32"/>
      <c r="AI44" s="32"/>
      <c r="AJ44" s="32"/>
      <c r="AK44" s="32"/>
      <c r="AL44" s="32"/>
      <c r="AM44" s="32"/>
      <c r="AN44" s="32"/>
      <c r="AO44" s="32"/>
      <c r="AP44" s="32"/>
      <c r="AQ44" s="32"/>
      <c r="AR44" s="32"/>
      <c r="AS44" s="32"/>
      <c r="AT44" s="32"/>
      <c r="AU44" s="32"/>
      <c r="AV44" s="32"/>
      <c r="AW44" s="32"/>
      <c r="AX44" s="32"/>
      <c r="AY44" s="32"/>
      <c r="AZ44" s="32"/>
      <c r="BA44" s="32"/>
      <c r="BB44" s="32"/>
      <c r="BC44" s="32"/>
      <c r="BD44" s="32"/>
      <c r="BE44" s="32"/>
      <c r="BF44" s="32"/>
      <c r="BG44" s="32"/>
      <c r="BH44" s="32"/>
      <c r="BI44" s="32"/>
      <c r="BJ44" s="32"/>
      <c r="BK44" s="32"/>
      <c r="BL44" s="32"/>
      <c r="BM44" s="32"/>
      <c r="BN44" s="32"/>
      <c r="BO44" s="32"/>
      <c r="BP44" s="32"/>
      <c r="BQ44" s="32"/>
      <c r="BR44" s="32"/>
      <c r="BS44" s="32"/>
      <c r="BT44" s="32"/>
      <c r="BU44" s="32"/>
      <c r="BV44" s="32"/>
      <c r="BW44" s="32"/>
      <c r="BX44" s="32"/>
      <c r="BY44" s="32"/>
      <c r="BZ44" s="32"/>
      <c r="CA44" s="32"/>
      <c r="CB44" s="32"/>
      <c r="CC44" s="32"/>
      <c r="CD44" s="32"/>
      <c r="CE44" s="32"/>
      <c r="CF44" s="32"/>
      <c r="CG44" s="32"/>
      <c r="CH44" s="32"/>
      <c r="CI44" s="32"/>
      <c r="CJ44" s="32"/>
      <c r="CK44" s="32"/>
      <c r="CL44" s="32"/>
      <c r="CM44" s="32"/>
      <c r="CN44" s="32"/>
      <c r="CO44" s="32"/>
      <c r="CP44" s="32"/>
      <c r="CQ44" s="32"/>
      <c r="CR44" s="32"/>
      <c r="CS44" s="32"/>
      <c r="CT44" s="32"/>
      <c r="CU44" s="32"/>
      <c r="CV44" s="32"/>
      <c r="CW44" s="32"/>
      <c r="CX44" s="32"/>
      <c r="CY44" s="32"/>
      <c r="CZ44" s="32"/>
      <c r="DA44" s="32"/>
      <c r="DB44" s="32"/>
      <c r="DC44" s="32"/>
      <c r="DD44" s="32"/>
      <c r="DE44" s="32"/>
      <c r="DF44" s="32"/>
      <c r="DG44" s="32"/>
      <c r="DH44" s="32"/>
      <c r="DI44" s="32"/>
      <c r="DJ44" s="32"/>
      <c r="DK44" s="32"/>
      <c r="DL44" s="32"/>
      <c r="DM44" s="32"/>
      <c r="DN44" s="32"/>
      <c r="DO44" s="32"/>
      <c r="DP44" s="32"/>
      <c r="DQ44" s="32"/>
      <c r="DR44" s="32"/>
      <c r="DS44" s="32"/>
      <c r="DT44" s="32"/>
      <c r="DU44" s="32"/>
      <c r="DV44" s="32"/>
      <c r="DW44" s="32"/>
      <c r="DX44" s="32"/>
      <c r="DY44" s="32"/>
      <c r="DZ44" s="32"/>
      <c r="EA44" s="32"/>
      <c r="EB44" s="32"/>
      <c r="EC44" s="32"/>
      <c r="ED44" s="32"/>
      <c r="EE44" s="32"/>
      <c r="EF44" s="32"/>
      <c r="EG44" s="32"/>
      <c r="EH44" s="32"/>
      <c r="EI44" s="32"/>
      <c r="EJ44" s="32"/>
      <c r="EK44" s="32"/>
      <c r="EL44" s="32"/>
      <c r="EM44" s="32"/>
      <c r="EN44" s="32"/>
      <c r="EO44" s="32"/>
      <c r="EP44" s="32"/>
      <c r="EQ44" s="32"/>
      <c r="ER44" s="32"/>
      <c r="ES44" s="32"/>
      <c r="ET44" s="32"/>
      <c r="EU44" s="32"/>
      <c r="EV44" s="32"/>
      <c r="EW44" s="32"/>
      <c r="EX44" s="32"/>
      <c r="EY44" s="32"/>
      <c r="EZ44" s="32"/>
      <c r="FA44" s="32"/>
      <c r="FB44" s="32"/>
      <c r="FC44" s="32"/>
      <c r="FD44" s="32"/>
      <c r="FE44" s="32"/>
      <c r="FF44" s="32"/>
      <c r="FG44" s="32"/>
      <c r="FH44" s="32"/>
      <c r="FI44" s="32"/>
      <c r="FJ44" s="32"/>
      <c r="FK44" s="32"/>
      <c r="FL44" s="32"/>
      <c r="FM44" s="32"/>
      <c r="FN44" s="32"/>
      <c r="FO44" s="32"/>
      <c r="FP44" s="32"/>
      <c r="FQ44" s="32"/>
      <c r="FR44" s="32"/>
      <c r="FS44" s="32"/>
      <c r="FT44" s="32"/>
      <c r="FU44" s="32"/>
      <c r="FV44" s="32"/>
      <c r="FW44" s="32"/>
      <c r="FX44" s="32"/>
      <c r="FY44" s="32"/>
      <c r="FZ44" s="32"/>
      <c r="GA44" s="32"/>
      <c r="GB44" s="32"/>
      <c r="GC44" s="32"/>
      <c r="GD44" s="32"/>
      <c r="GE44" s="32"/>
      <c r="GF44" s="32"/>
      <c r="GG44" s="32"/>
      <c r="GH44" s="32"/>
      <c r="GI44" s="32"/>
      <c r="GJ44" s="32"/>
      <c r="GK44" s="32"/>
      <c r="GL44" s="32"/>
      <c r="GM44" s="32"/>
      <c r="GN44" s="32"/>
      <c r="GO44" s="32"/>
      <c r="GP44" s="32"/>
      <c r="GQ44" s="32"/>
      <c r="GR44" s="32"/>
      <c r="GS44" s="32"/>
      <c r="GT44" s="32"/>
      <c r="GU44" s="32"/>
      <c r="GV44" s="32"/>
      <c r="GW44" s="32"/>
      <c r="GX44" s="32"/>
      <c r="GY44" s="32"/>
      <c r="GZ44" s="32"/>
      <c r="HA44" s="32"/>
      <c r="HB44" s="32"/>
      <c r="HC44" s="32"/>
      <c r="HD44" s="32"/>
      <c r="HE44" s="32"/>
      <c r="HF44" s="32"/>
      <c r="HG44" s="32"/>
      <c r="HH44" s="32"/>
      <c r="HI44" s="32"/>
      <c r="HJ44" s="32"/>
      <c r="HK44" s="32"/>
      <c r="HL44" s="32"/>
      <c r="HM44" s="32"/>
      <c r="HN44" s="32"/>
      <c r="HO44" s="32"/>
      <c r="HP44" s="32"/>
      <c r="HQ44" s="32"/>
      <c r="HR44" s="32"/>
      <c r="HS44" s="32"/>
      <c r="HT44" s="32"/>
      <c r="HU44" s="32"/>
      <c r="HV44" s="32"/>
      <c r="HW44" s="32"/>
      <c r="HX44" s="32"/>
      <c r="HY44" s="32"/>
      <c r="HZ44" s="32"/>
      <c r="IA44" s="32"/>
      <c r="IB44" s="32"/>
      <c r="IC44" s="32"/>
      <c r="ID44" s="32"/>
      <c r="IE44" s="32"/>
      <c r="IF44" s="32"/>
      <c r="IG44" s="32"/>
      <c r="IH44" s="32"/>
      <c r="II44" s="32"/>
      <c r="IJ44" s="32"/>
      <c r="IK44" s="32"/>
      <c r="IL44" s="32"/>
      <c r="IM44" s="32"/>
      <c r="IN44" s="32"/>
      <c r="IO44" s="32"/>
      <c r="IP44" s="32"/>
    </row>
    <row r="45" s="20" customFormat="1" ht="20" customHeight="1" spans="1:7">
      <c r="A45" s="27" t="s">
        <v>91</v>
      </c>
      <c r="B45" s="37" t="s">
        <v>92</v>
      </c>
      <c r="C45" s="34">
        <v>12</v>
      </c>
      <c r="D45" s="29">
        <f t="shared" si="0"/>
        <v>480</v>
      </c>
      <c r="E45" s="29">
        <f t="shared" si="1"/>
        <v>360</v>
      </c>
      <c r="F45" s="29">
        <f t="shared" si="2"/>
        <v>120</v>
      </c>
      <c r="G45" s="29">
        <f t="shared" si="3"/>
        <v>960</v>
      </c>
    </row>
    <row r="46" s="20" customFormat="1" ht="20" customHeight="1" spans="1:7">
      <c r="A46" s="27" t="s">
        <v>93</v>
      </c>
      <c r="B46" s="28" t="s">
        <v>94</v>
      </c>
      <c r="C46" s="31">
        <v>3</v>
      </c>
      <c r="D46" s="29">
        <f t="shared" si="0"/>
        <v>120</v>
      </c>
      <c r="E46" s="29">
        <f t="shared" si="1"/>
        <v>90</v>
      </c>
      <c r="F46" s="29">
        <f t="shared" si="2"/>
        <v>30</v>
      </c>
      <c r="G46" s="29">
        <f t="shared" si="3"/>
        <v>240</v>
      </c>
    </row>
    <row r="47" s="20" customFormat="1" ht="20" customHeight="1" spans="1:7">
      <c r="A47" s="27" t="s">
        <v>95</v>
      </c>
      <c r="B47" s="28" t="s">
        <v>96</v>
      </c>
      <c r="C47" s="31">
        <v>25</v>
      </c>
      <c r="D47" s="29">
        <f t="shared" si="0"/>
        <v>1000</v>
      </c>
      <c r="E47" s="29">
        <f t="shared" si="1"/>
        <v>750</v>
      </c>
      <c r="F47" s="29">
        <f t="shared" si="2"/>
        <v>250</v>
      </c>
      <c r="G47" s="29">
        <f t="shared" si="3"/>
        <v>2000</v>
      </c>
    </row>
    <row r="48" s="20" customFormat="1" ht="20" customHeight="1" spans="1:7">
      <c r="A48" s="27" t="s">
        <v>97</v>
      </c>
      <c r="B48" s="28" t="s">
        <v>98</v>
      </c>
      <c r="C48" s="31">
        <v>9</v>
      </c>
      <c r="D48" s="29">
        <f t="shared" si="0"/>
        <v>360</v>
      </c>
      <c r="E48" s="29">
        <f t="shared" si="1"/>
        <v>270</v>
      </c>
      <c r="F48" s="29">
        <f t="shared" si="2"/>
        <v>90</v>
      </c>
      <c r="G48" s="29">
        <f t="shared" si="3"/>
        <v>720</v>
      </c>
    </row>
    <row r="49" s="20" customFormat="1" ht="20" customHeight="1" spans="1:7">
      <c r="A49" s="27" t="s">
        <v>99</v>
      </c>
      <c r="B49" s="28" t="s">
        <v>100</v>
      </c>
      <c r="C49" s="31">
        <v>55</v>
      </c>
      <c r="D49" s="29">
        <f t="shared" si="0"/>
        <v>2200</v>
      </c>
      <c r="E49" s="29">
        <f t="shared" si="1"/>
        <v>1650</v>
      </c>
      <c r="F49" s="29">
        <f t="shared" si="2"/>
        <v>550</v>
      </c>
      <c r="G49" s="29">
        <f t="shared" si="3"/>
        <v>4400</v>
      </c>
    </row>
    <row r="50" s="20" customFormat="1" ht="20" customHeight="1" spans="1:7">
      <c r="A50" s="27" t="s">
        <v>101</v>
      </c>
      <c r="B50" s="38" t="s">
        <v>102</v>
      </c>
      <c r="C50" s="31">
        <v>1</v>
      </c>
      <c r="D50" s="29">
        <f t="shared" si="0"/>
        <v>40</v>
      </c>
      <c r="E50" s="29">
        <f t="shared" si="1"/>
        <v>30</v>
      </c>
      <c r="F50" s="29">
        <f t="shared" si="2"/>
        <v>10</v>
      </c>
      <c r="G50" s="29">
        <f t="shared" si="3"/>
        <v>80</v>
      </c>
    </row>
    <row r="51" s="20" customFormat="1" ht="20" customHeight="1" spans="1:7">
      <c r="A51" s="27" t="s">
        <v>103</v>
      </c>
      <c r="B51" s="38" t="s">
        <v>104</v>
      </c>
      <c r="C51" s="31">
        <v>1</v>
      </c>
      <c r="D51" s="29">
        <f t="shared" si="0"/>
        <v>40</v>
      </c>
      <c r="E51" s="29">
        <f t="shared" si="1"/>
        <v>30</v>
      </c>
      <c r="F51" s="29">
        <f t="shared" si="2"/>
        <v>10</v>
      </c>
      <c r="G51" s="29">
        <f t="shared" si="3"/>
        <v>80</v>
      </c>
    </row>
    <row r="52" s="20" customFormat="1" ht="20" customHeight="1" spans="1:7">
      <c r="A52" s="27" t="s">
        <v>105</v>
      </c>
      <c r="B52" s="38" t="s">
        <v>106</v>
      </c>
      <c r="C52" s="31">
        <v>4</v>
      </c>
      <c r="D52" s="29">
        <f t="shared" si="0"/>
        <v>160</v>
      </c>
      <c r="E52" s="29">
        <f t="shared" si="1"/>
        <v>120</v>
      </c>
      <c r="F52" s="29">
        <f t="shared" si="2"/>
        <v>40</v>
      </c>
      <c r="G52" s="29">
        <f t="shared" si="3"/>
        <v>320</v>
      </c>
    </row>
    <row r="53" s="20" customFormat="1" ht="20" customHeight="1" spans="1:7">
      <c r="A53" s="27" t="s">
        <v>107</v>
      </c>
      <c r="B53" s="38" t="s">
        <v>108</v>
      </c>
      <c r="C53" s="39">
        <v>15</v>
      </c>
      <c r="D53" s="29">
        <f t="shared" si="0"/>
        <v>600</v>
      </c>
      <c r="E53" s="29">
        <f t="shared" si="1"/>
        <v>450</v>
      </c>
      <c r="F53" s="29">
        <f t="shared" si="2"/>
        <v>150</v>
      </c>
      <c r="G53" s="29">
        <f t="shared" si="3"/>
        <v>1200</v>
      </c>
    </row>
    <row r="54" s="20" customFormat="1" ht="20" customHeight="1" spans="1:7">
      <c r="A54" s="27" t="s">
        <v>109</v>
      </c>
      <c r="B54" s="28" t="s">
        <v>110</v>
      </c>
      <c r="C54" s="31">
        <v>2</v>
      </c>
      <c r="D54" s="29">
        <f t="shared" si="0"/>
        <v>80</v>
      </c>
      <c r="E54" s="29">
        <f t="shared" si="1"/>
        <v>60</v>
      </c>
      <c r="F54" s="29">
        <f t="shared" si="2"/>
        <v>20</v>
      </c>
      <c r="G54" s="29">
        <f t="shared" si="3"/>
        <v>160</v>
      </c>
    </row>
    <row r="55" s="20" customFormat="1" ht="20" customHeight="1" spans="1:7">
      <c r="A55" s="27" t="s">
        <v>111</v>
      </c>
      <c r="B55" s="28" t="s">
        <v>112</v>
      </c>
      <c r="C55" s="31">
        <v>1</v>
      </c>
      <c r="D55" s="29">
        <f t="shared" si="0"/>
        <v>40</v>
      </c>
      <c r="E55" s="29">
        <f t="shared" si="1"/>
        <v>30</v>
      </c>
      <c r="F55" s="29">
        <f t="shared" si="2"/>
        <v>10</v>
      </c>
      <c r="G55" s="29">
        <f t="shared" si="3"/>
        <v>80</v>
      </c>
    </row>
    <row r="56" s="20" customFormat="1" ht="20" customHeight="1" spans="1:7">
      <c r="A56" s="27" t="s">
        <v>113</v>
      </c>
      <c r="B56" s="30" t="s">
        <v>114</v>
      </c>
      <c r="C56" s="40">
        <v>28</v>
      </c>
      <c r="D56" s="29">
        <f t="shared" si="0"/>
        <v>1120</v>
      </c>
      <c r="E56" s="29">
        <f t="shared" si="1"/>
        <v>840</v>
      </c>
      <c r="F56" s="29">
        <f t="shared" si="2"/>
        <v>280</v>
      </c>
      <c r="G56" s="29">
        <f t="shared" si="3"/>
        <v>2240</v>
      </c>
    </row>
    <row r="57" s="20" customFormat="1" ht="20" customHeight="1" spans="1:7">
      <c r="A57" s="27" t="s">
        <v>115</v>
      </c>
      <c r="B57" s="37" t="s">
        <v>116</v>
      </c>
      <c r="C57" s="34">
        <v>18</v>
      </c>
      <c r="D57" s="29">
        <f t="shared" si="0"/>
        <v>720</v>
      </c>
      <c r="E57" s="29">
        <f t="shared" si="1"/>
        <v>540</v>
      </c>
      <c r="F57" s="29">
        <f t="shared" si="2"/>
        <v>180</v>
      </c>
      <c r="G57" s="29">
        <f t="shared" si="3"/>
        <v>1440</v>
      </c>
    </row>
    <row r="58" s="20" customFormat="1" ht="20" customHeight="1" spans="1:7">
      <c r="A58" s="27" t="s">
        <v>117</v>
      </c>
      <c r="B58" s="28" t="s">
        <v>118</v>
      </c>
      <c r="C58" s="31">
        <v>1</v>
      </c>
      <c r="D58" s="29">
        <f t="shared" si="0"/>
        <v>40</v>
      </c>
      <c r="E58" s="29">
        <f t="shared" si="1"/>
        <v>30</v>
      </c>
      <c r="F58" s="29">
        <f t="shared" si="2"/>
        <v>10</v>
      </c>
      <c r="G58" s="29">
        <f t="shared" si="3"/>
        <v>80</v>
      </c>
    </row>
    <row r="59" s="20" customFormat="1" ht="20" customHeight="1" spans="1:7">
      <c r="A59" s="27" t="s">
        <v>119</v>
      </c>
      <c r="B59" s="28" t="s">
        <v>120</v>
      </c>
      <c r="C59" s="31">
        <v>16</v>
      </c>
      <c r="D59" s="29">
        <f t="shared" si="0"/>
        <v>640</v>
      </c>
      <c r="E59" s="29">
        <f t="shared" si="1"/>
        <v>480</v>
      </c>
      <c r="F59" s="29">
        <f t="shared" si="2"/>
        <v>160</v>
      </c>
      <c r="G59" s="29">
        <f t="shared" si="3"/>
        <v>1280</v>
      </c>
    </row>
    <row r="60" s="20" customFormat="1" ht="20" customHeight="1" spans="1:7">
      <c r="A60" s="27" t="s">
        <v>121</v>
      </c>
      <c r="B60" s="28" t="s">
        <v>122</v>
      </c>
      <c r="C60" s="31">
        <v>15</v>
      </c>
      <c r="D60" s="29">
        <f t="shared" si="0"/>
        <v>600</v>
      </c>
      <c r="E60" s="29">
        <f t="shared" si="1"/>
        <v>450</v>
      </c>
      <c r="F60" s="29">
        <f t="shared" si="2"/>
        <v>150</v>
      </c>
      <c r="G60" s="29">
        <f t="shared" si="3"/>
        <v>1200</v>
      </c>
    </row>
    <row r="61" s="20" customFormat="1" ht="20" customHeight="1" spans="1:7">
      <c r="A61" s="27" t="s">
        <v>123</v>
      </c>
      <c r="B61" s="28" t="s">
        <v>124</v>
      </c>
      <c r="C61" s="31">
        <v>2</v>
      </c>
      <c r="D61" s="29">
        <f t="shared" si="0"/>
        <v>80</v>
      </c>
      <c r="E61" s="29">
        <f t="shared" si="1"/>
        <v>60</v>
      </c>
      <c r="F61" s="29">
        <f t="shared" si="2"/>
        <v>20</v>
      </c>
      <c r="G61" s="29">
        <f t="shared" si="3"/>
        <v>160</v>
      </c>
    </row>
    <row r="62" s="20" customFormat="1" ht="20" customHeight="1" spans="1:7">
      <c r="A62" s="27" t="s">
        <v>125</v>
      </c>
      <c r="B62" s="38" t="s">
        <v>126</v>
      </c>
      <c r="C62" s="31">
        <v>14</v>
      </c>
      <c r="D62" s="29">
        <f t="shared" si="0"/>
        <v>560</v>
      </c>
      <c r="E62" s="29">
        <f t="shared" si="1"/>
        <v>420</v>
      </c>
      <c r="F62" s="29">
        <f t="shared" si="2"/>
        <v>140</v>
      </c>
      <c r="G62" s="29">
        <f t="shared" si="3"/>
        <v>1120</v>
      </c>
    </row>
    <row r="63" s="20" customFormat="1" ht="20" customHeight="1" spans="1:7">
      <c r="A63" s="27" t="s">
        <v>127</v>
      </c>
      <c r="B63" s="38" t="s">
        <v>128</v>
      </c>
      <c r="C63" s="31">
        <v>72</v>
      </c>
      <c r="D63" s="29">
        <f t="shared" si="0"/>
        <v>2880</v>
      </c>
      <c r="E63" s="29">
        <f t="shared" si="1"/>
        <v>2160</v>
      </c>
      <c r="F63" s="29">
        <f t="shared" si="2"/>
        <v>720</v>
      </c>
      <c r="G63" s="29">
        <f t="shared" si="3"/>
        <v>5760</v>
      </c>
    </row>
    <row r="64" s="20" customFormat="1" ht="20" customHeight="1" spans="1:7">
      <c r="A64" s="27" t="s">
        <v>129</v>
      </c>
      <c r="B64" s="38" t="s">
        <v>130</v>
      </c>
      <c r="C64" s="31">
        <v>1</v>
      </c>
      <c r="D64" s="29">
        <f t="shared" si="0"/>
        <v>40</v>
      </c>
      <c r="E64" s="29">
        <f t="shared" si="1"/>
        <v>30</v>
      </c>
      <c r="F64" s="29">
        <f t="shared" si="2"/>
        <v>10</v>
      </c>
      <c r="G64" s="29">
        <f t="shared" si="3"/>
        <v>80</v>
      </c>
    </row>
    <row r="65" s="20" customFormat="1" ht="20" customHeight="1" spans="1:7">
      <c r="A65" s="27" t="s">
        <v>131</v>
      </c>
      <c r="B65" s="38" t="s">
        <v>132</v>
      </c>
      <c r="C65" s="39">
        <v>1</v>
      </c>
      <c r="D65" s="29">
        <f t="shared" si="0"/>
        <v>40</v>
      </c>
      <c r="E65" s="29">
        <f t="shared" si="1"/>
        <v>30</v>
      </c>
      <c r="F65" s="29">
        <f t="shared" si="2"/>
        <v>10</v>
      </c>
      <c r="G65" s="29">
        <f t="shared" si="3"/>
        <v>80</v>
      </c>
    </row>
    <row r="66" s="20" customFormat="1" ht="20" customHeight="1" spans="1:7">
      <c r="A66" s="27" t="s">
        <v>133</v>
      </c>
      <c r="B66" s="28" t="s">
        <v>134</v>
      </c>
      <c r="C66" s="31">
        <v>5</v>
      </c>
      <c r="D66" s="29">
        <f t="shared" si="0"/>
        <v>200</v>
      </c>
      <c r="E66" s="29">
        <f t="shared" si="1"/>
        <v>150</v>
      </c>
      <c r="F66" s="29">
        <f t="shared" si="2"/>
        <v>50</v>
      </c>
      <c r="G66" s="29">
        <f t="shared" si="3"/>
        <v>400</v>
      </c>
    </row>
    <row r="67" s="20" customFormat="1" ht="20" customHeight="1" spans="1:7">
      <c r="A67" s="27" t="s">
        <v>135</v>
      </c>
      <c r="B67" s="28" t="s">
        <v>136</v>
      </c>
      <c r="C67" s="31">
        <v>1</v>
      </c>
      <c r="D67" s="29">
        <f t="shared" si="0"/>
        <v>40</v>
      </c>
      <c r="E67" s="29">
        <f t="shared" si="1"/>
        <v>30</v>
      </c>
      <c r="F67" s="29">
        <f t="shared" si="2"/>
        <v>10</v>
      </c>
      <c r="G67" s="29">
        <f t="shared" si="3"/>
        <v>80</v>
      </c>
    </row>
    <row r="68" s="20" customFormat="1" ht="20" customHeight="1" spans="1:7">
      <c r="A68" s="27" t="s">
        <v>137</v>
      </c>
      <c r="B68" s="30" t="s">
        <v>138</v>
      </c>
      <c r="C68" s="40">
        <v>1</v>
      </c>
      <c r="D68" s="29">
        <f t="shared" ref="D68:D108" si="4">C68*40</f>
        <v>40</v>
      </c>
      <c r="E68" s="29">
        <f t="shared" ref="E68:E108" si="5">C68*30</f>
        <v>30</v>
      </c>
      <c r="F68" s="29">
        <f t="shared" ref="F68:F108" si="6">C68*10</f>
        <v>10</v>
      </c>
      <c r="G68" s="29">
        <f t="shared" ref="G68:G108" si="7">D68+E68+F68</f>
        <v>80</v>
      </c>
    </row>
    <row r="69" s="20" customFormat="1" ht="20" customHeight="1" spans="1:7">
      <c r="A69" s="27" t="s">
        <v>139</v>
      </c>
      <c r="B69" s="37" t="s">
        <v>140</v>
      </c>
      <c r="C69" s="34">
        <v>4</v>
      </c>
      <c r="D69" s="29">
        <f t="shared" si="4"/>
        <v>160</v>
      </c>
      <c r="E69" s="29">
        <f t="shared" si="5"/>
        <v>120</v>
      </c>
      <c r="F69" s="29">
        <f t="shared" si="6"/>
        <v>40</v>
      </c>
      <c r="G69" s="29">
        <f t="shared" si="7"/>
        <v>320</v>
      </c>
    </row>
    <row r="70" s="20" customFormat="1" ht="20" customHeight="1" spans="1:7">
      <c r="A70" s="27" t="s">
        <v>141</v>
      </c>
      <c r="B70" s="28" t="s">
        <v>142</v>
      </c>
      <c r="C70" s="31">
        <v>6</v>
      </c>
      <c r="D70" s="29">
        <f t="shared" si="4"/>
        <v>240</v>
      </c>
      <c r="E70" s="29">
        <f t="shared" si="5"/>
        <v>180</v>
      </c>
      <c r="F70" s="29">
        <f t="shared" si="6"/>
        <v>60</v>
      </c>
      <c r="G70" s="29">
        <f t="shared" si="7"/>
        <v>480</v>
      </c>
    </row>
    <row r="71" s="20" customFormat="1" ht="20" customHeight="1" spans="1:7">
      <c r="A71" s="27" t="s">
        <v>143</v>
      </c>
      <c r="B71" s="28" t="s">
        <v>144</v>
      </c>
      <c r="C71" s="31">
        <v>1</v>
      </c>
      <c r="D71" s="29">
        <f t="shared" si="4"/>
        <v>40</v>
      </c>
      <c r="E71" s="29">
        <f t="shared" si="5"/>
        <v>30</v>
      </c>
      <c r="F71" s="29">
        <f t="shared" si="6"/>
        <v>10</v>
      </c>
      <c r="G71" s="29">
        <f t="shared" si="7"/>
        <v>80</v>
      </c>
    </row>
    <row r="72" s="20" customFormat="1" ht="20" customHeight="1" spans="1:7">
      <c r="A72" s="27" t="s">
        <v>145</v>
      </c>
      <c r="B72" s="28" t="s">
        <v>146</v>
      </c>
      <c r="C72" s="31">
        <v>3</v>
      </c>
      <c r="D72" s="29">
        <f t="shared" si="4"/>
        <v>120</v>
      </c>
      <c r="E72" s="29">
        <f t="shared" si="5"/>
        <v>90</v>
      </c>
      <c r="F72" s="29">
        <f t="shared" si="6"/>
        <v>30</v>
      </c>
      <c r="G72" s="29">
        <f t="shared" si="7"/>
        <v>240</v>
      </c>
    </row>
    <row r="73" s="20" customFormat="1" ht="20" customHeight="1" spans="1:7">
      <c r="A73" s="27" t="s">
        <v>147</v>
      </c>
      <c r="B73" s="28" t="s">
        <v>148</v>
      </c>
      <c r="C73" s="31">
        <v>58</v>
      </c>
      <c r="D73" s="29">
        <f t="shared" si="4"/>
        <v>2320</v>
      </c>
      <c r="E73" s="29">
        <f t="shared" si="5"/>
        <v>1740</v>
      </c>
      <c r="F73" s="29">
        <f t="shared" si="6"/>
        <v>580</v>
      </c>
      <c r="G73" s="29">
        <f t="shared" si="7"/>
        <v>4640</v>
      </c>
    </row>
    <row r="74" s="20" customFormat="1" ht="20" customHeight="1" spans="1:7">
      <c r="A74" s="27" t="s">
        <v>149</v>
      </c>
      <c r="B74" s="38" t="s">
        <v>150</v>
      </c>
      <c r="C74" s="31">
        <v>44</v>
      </c>
      <c r="D74" s="29">
        <f t="shared" si="4"/>
        <v>1760</v>
      </c>
      <c r="E74" s="29">
        <f t="shared" si="5"/>
        <v>1320</v>
      </c>
      <c r="F74" s="29">
        <f t="shared" si="6"/>
        <v>440</v>
      </c>
      <c r="G74" s="29">
        <f t="shared" si="7"/>
        <v>3520</v>
      </c>
    </row>
    <row r="75" s="20" customFormat="1" ht="20" customHeight="1" spans="1:7">
      <c r="A75" s="27" t="s">
        <v>151</v>
      </c>
      <c r="B75" s="38" t="s">
        <v>152</v>
      </c>
      <c r="C75" s="31">
        <v>9</v>
      </c>
      <c r="D75" s="29">
        <f t="shared" si="4"/>
        <v>360</v>
      </c>
      <c r="E75" s="29">
        <f t="shared" si="5"/>
        <v>270</v>
      </c>
      <c r="F75" s="29">
        <f t="shared" si="6"/>
        <v>90</v>
      </c>
      <c r="G75" s="29">
        <f t="shared" si="7"/>
        <v>720</v>
      </c>
    </row>
    <row r="76" s="20" customFormat="1" ht="20" customHeight="1" spans="1:7">
      <c r="A76" s="27" t="s">
        <v>153</v>
      </c>
      <c r="B76" s="38" t="s">
        <v>154</v>
      </c>
      <c r="C76" s="31">
        <v>40</v>
      </c>
      <c r="D76" s="29">
        <f t="shared" si="4"/>
        <v>1600</v>
      </c>
      <c r="E76" s="29">
        <f t="shared" si="5"/>
        <v>1200</v>
      </c>
      <c r="F76" s="29">
        <f t="shared" si="6"/>
        <v>400</v>
      </c>
      <c r="G76" s="29">
        <f t="shared" si="7"/>
        <v>3200</v>
      </c>
    </row>
    <row r="77" s="20" customFormat="1" ht="20" customHeight="1" spans="1:7">
      <c r="A77" s="27" t="s">
        <v>155</v>
      </c>
      <c r="B77" s="38" t="s">
        <v>156</v>
      </c>
      <c r="C77" s="39">
        <v>5</v>
      </c>
      <c r="D77" s="29">
        <f t="shared" si="4"/>
        <v>200</v>
      </c>
      <c r="E77" s="29">
        <f t="shared" si="5"/>
        <v>150</v>
      </c>
      <c r="F77" s="29">
        <f t="shared" si="6"/>
        <v>50</v>
      </c>
      <c r="G77" s="29">
        <f t="shared" si="7"/>
        <v>400</v>
      </c>
    </row>
    <row r="78" s="20" customFormat="1" ht="20" customHeight="1" spans="1:7">
      <c r="A78" s="27" t="s">
        <v>157</v>
      </c>
      <c r="B78" s="28" t="s">
        <v>158</v>
      </c>
      <c r="C78" s="31">
        <v>6</v>
      </c>
      <c r="D78" s="29">
        <f t="shared" si="4"/>
        <v>240</v>
      </c>
      <c r="E78" s="29">
        <f t="shared" si="5"/>
        <v>180</v>
      </c>
      <c r="F78" s="29">
        <f t="shared" si="6"/>
        <v>60</v>
      </c>
      <c r="G78" s="29">
        <f t="shared" si="7"/>
        <v>480</v>
      </c>
    </row>
    <row r="79" s="20" customFormat="1" ht="20" customHeight="1" spans="1:7">
      <c r="A79" s="27" t="s">
        <v>159</v>
      </c>
      <c r="B79" s="28" t="s">
        <v>160</v>
      </c>
      <c r="C79" s="31">
        <v>5</v>
      </c>
      <c r="D79" s="29">
        <f t="shared" si="4"/>
        <v>200</v>
      </c>
      <c r="E79" s="29">
        <f t="shared" si="5"/>
        <v>150</v>
      </c>
      <c r="F79" s="29">
        <f t="shared" si="6"/>
        <v>50</v>
      </c>
      <c r="G79" s="29">
        <f t="shared" si="7"/>
        <v>400</v>
      </c>
    </row>
    <row r="80" s="20" customFormat="1" ht="20" customHeight="1" spans="1:7">
      <c r="A80" s="27" t="s">
        <v>161</v>
      </c>
      <c r="B80" s="30" t="s">
        <v>162</v>
      </c>
      <c r="C80" s="40">
        <v>9</v>
      </c>
      <c r="D80" s="29">
        <f t="shared" si="4"/>
        <v>360</v>
      </c>
      <c r="E80" s="29">
        <f t="shared" si="5"/>
        <v>270</v>
      </c>
      <c r="F80" s="29">
        <f t="shared" si="6"/>
        <v>90</v>
      </c>
      <c r="G80" s="29">
        <f t="shared" si="7"/>
        <v>720</v>
      </c>
    </row>
    <row r="81" s="20" customFormat="1" ht="20" customHeight="1" spans="1:7">
      <c r="A81" s="27" t="s">
        <v>163</v>
      </c>
      <c r="B81" s="37" t="s">
        <v>164</v>
      </c>
      <c r="C81" s="34">
        <v>1</v>
      </c>
      <c r="D81" s="29">
        <f t="shared" si="4"/>
        <v>40</v>
      </c>
      <c r="E81" s="29">
        <f t="shared" si="5"/>
        <v>30</v>
      </c>
      <c r="F81" s="29">
        <f t="shared" si="6"/>
        <v>10</v>
      </c>
      <c r="G81" s="29">
        <f t="shared" si="7"/>
        <v>80</v>
      </c>
    </row>
    <row r="82" s="20" customFormat="1" ht="20" customHeight="1" spans="1:7">
      <c r="A82" s="27" t="s">
        <v>165</v>
      </c>
      <c r="B82" s="28" t="s">
        <v>166</v>
      </c>
      <c r="C82" s="31">
        <v>3</v>
      </c>
      <c r="D82" s="29">
        <f t="shared" si="4"/>
        <v>120</v>
      </c>
      <c r="E82" s="29">
        <f t="shared" si="5"/>
        <v>90</v>
      </c>
      <c r="F82" s="29">
        <f t="shared" si="6"/>
        <v>30</v>
      </c>
      <c r="G82" s="29">
        <f t="shared" si="7"/>
        <v>240</v>
      </c>
    </row>
    <row r="83" s="20" customFormat="1" ht="20" customHeight="1" spans="1:7">
      <c r="A83" s="27" t="s">
        <v>167</v>
      </c>
      <c r="B83" s="28" t="s">
        <v>168</v>
      </c>
      <c r="C83" s="31">
        <v>2</v>
      </c>
      <c r="D83" s="29">
        <f t="shared" si="4"/>
        <v>80</v>
      </c>
      <c r="E83" s="29">
        <f t="shared" si="5"/>
        <v>60</v>
      </c>
      <c r="F83" s="29">
        <f t="shared" si="6"/>
        <v>20</v>
      </c>
      <c r="G83" s="29">
        <f t="shared" si="7"/>
        <v>160</v>
      </c>
    </row>
    <row r="84" s="20" customFormat="1" ht="20" customHeight="1" spans="1:7">
      <c r="A84" s="27" t="s">
        <v>169</v>
      </c>
      <c r="B84" s="28" t="s">
        <v>170</v>
      </c>
      <c r="C84" s="31">
        <v>9</v>
      </c>
      <c r="D84" s="29">
        <f t="shared" si="4"/>
        <v>360</v>
      </c>
      <c r="E84" s="29">
        <f t="shared" si="5"/>
        <v>270</v>
      </c>
      <c r="F84" s="29">
        <f t="shared" si="6"/>
        <v>90</v>
      </c>
      <c r="G84" s="29">
        <f t="shared" si="7"/>
        <v>720</v>
      </c>
    </row>
    <row r="85" s="20" customFormat="1" ht="20" customHeight="1" spans="1:7">
      <c r="A85" s="27" t="s">
        <v>171</v>
      </c>
      <c r="B85" s="28" t="s">
        <v>172</v>
      </c>
      <c r="C85" s="31">
        <v>17</v>
      </c>
      <c r="D85" s="29">
        <f t="shared" si="4"/>
        <v>680</v>
      </c>
      <c r="E85" s="29">
        <f t="shared" si="5"/>
        <v>510</v>
      </c>
      <c r="F85" s="29">
        <f t="shared" si="6"/>
        <v>170</v>
      </c>
      <c r="G85" s="29">
        <f t="shared" si="7"/>
        <v>1360</v>
      </c>
    </row>
    <row r="86" s="20" customFormat="1" ht="20" customHeight="1" spans="1:7">
      <c r="A86" s="27" t="s">
        <v>173</v>
      </c>
      <c r="B86" s="38" t="s">
        <v>174</v>
      </c>
      <c r="C86" s="31">
        <v>2</v>
      </c>
      <c r="D86" s="29">
        <f t="shared" si="4"/>
        <v>80</v>
      </c>
      <c r="E86" s="29">
        <f t="shared" si="5"/>
        <v>60</v>
      </c>
      <c r="F86" s="29">
        <f t="shared" si="6"/>
        <v>20</v>
      </c>
      <c r="G86" s="29">
        <f t="shared" si="7"/>
        <v>160</v>
      </c>
    </row>
    <row r="87" s="20" customFormat="1" ht="20" customHeight="1" spans="1:7">
      <c r="A87" s="27" t="s">
        <v>175</v>
      </c>
      <c r="B87" s="38" t="s">
        <v>176</v>
      </c>
      <c r="C87" s="31">
        <v>3</v>
      </c>
      <c r="D87" s="29">
        <f t="shared" si="4"/>
        <v>120</v>
      </c>
      <c r="E87" s="29">
        <f t="shared" si="5"/>
        <v>90</v>
      </c>
      <c r="F87" s="29">
        <f t="shared" si="6"/>
        <v>30</v>
      </c>
      <c r="G87" s="29">
        <f t="shared" si="7"/>
        <v>240</v>
      </c>
    </row>
    <row r="88" s="20" customFormat="1" ht="20" customHeight="1" spans="1:7">
      <c r="A88" s="27" t="s">
        <v>177</v>
      </c>
      <c r="B88" s="38" t="s">
        <v>178</v>
      </c>
      <c r="C88" s="31">
        <v>3</v>
      </c>
      <c r="D88" s="29">
        <f t="shared" si="4"/>
        <v>120</v>
      </c>
      <c r="E88" s="29">
        <f t="shared" si="5"/>
        <v>90</v>
      </c>
      <c r="F88" s="29">
        <f t="shared" si="6"/>
        <v>30</v>
      </c>
      <c r="G88" s="29">
        <f t="shared" si="7"/>
        <v>240</v>
      </c>
    </row>
    <row r="89" s="20" customFormat="1" ht="20" customHeight="1" spans="1:7">
      <c r="A89" s="27" t="s">
        <v>179</v>
      </c>
      <c r="B89" s="28" t="s">
        <v>180</v>
      </c>
      <c r="C89" s="29">
        <v>1285</v>
      </c>
      <c r="D89" s="29">
        <f t="shared" si="4"/>
        <v>51400</v>
      </c>
      <c r="E89" s="29">
        <f t="shared" si="5"/>
        <v>38550</v>
      </c>
      <c r="F89" s="29">
        <f t="shared" si="6"/>
        <v>12850</v>
      </c>
      <c r="G89" s="29">
        <f t="shared" si="7"/>
        <v>102800</v>
      </c>
    </row>
    <row r="90" s="20" customFormat="1" ht="20" customHeight="1" spans="1:7">
      <c r="A90" s="27" t="s">
        <v>181</v>
      </c>
      <c r="B90" s="30" t="s">
        <v>182</v>
      </c>
      <c r="C90" s="31">
        <v>708</v>
      </c>
      <c r="D90" s="29">
        <f t="shared" si="4"/>
        <v>28320</v>
      </c>
      <c r="E90" s="29">
        <f t="shared" si="5"/>
        <v>21240</v>
      </c>
      <c r="F90" s="29">
        <f t="shared" si="6"/>
        <v>7080</v>
      </c>
      <c r="G90" s="29">
        <f t="shared" si="7"/>
        <v>56640</v>
      </c>
    </row>
    <row r="91" s="20" customFormat="1" ht="20" customHeight="1" spans="1:7">
      <c r="A91" s="27" t="s">
        <v>183</v>
      </c>
      <c r="B91" s="30" t="s">
        <v>184</v>
      </c>
      <c r="C91" s="31">
        <v>2031</v>
      </c>
      <c r="D91" s="29">
        <f t="shared" si="4"/>
        <v>81240</v>
      </c>
      <c r="E91" s="29">
        <f t="shared" si="5"/>
        <v>60930</v>
      </c>
      <c r="F91" s="29">
        <f t="shared" si="6"/>
        <v>20310</v>
      </c>
      <c r="G91" s="29">
        <f t="shared" si="7"/>
        <v>162480</v>
      </c>
    </row>
    <row r="92" s="20" customFormat="1" ht="20" customHeight="1" spans="1:7">
      <c r="A92" s="27" t="s">
        <v>185</v>
      </c>
      <c r="B92" s="30" t="s">
        <v>186</v>
      </c>
      <c r="C92" s="31">
        <v>1414</v>
      </c>
      <c r="D92" s="29">
        <f t="shared" si="4"/>
        <v>56560</v>
      </c>
      <c r="E92" s="29">
        <f t="shared" si="5"/>
        <v>42420</v>
      </c>
      <c r="F92" s="29">
        <f t="shared" si="6"/>
        <v>14140</v>
      </c>
      <c r="G92" s="29">
        <f t="shared" si="7"/>
        <v>113120</v>
      </c>
    </row>
    <row r="93" s="20" customFormat="1" ht="20" customHeight="1" spans="1:7">
      <c r="A93" s="27" t="s">
        <v>187</v>
      </c>
      <c r="B93" s="30" t="s">
        <v>188</v>
      </c>
      <c r="C93" s="31">
        <v>332</v>
      </c>
      <c r="D93" s="29">
        <f t="shared" si="4"/>
        <v>13280</v>
      </c>
      <c r="E93" s="29">
        <f t="shared" si="5"/>
        <v>9960</v>
      </c>
      <c r="F93" s="29">
        <f t="shared" si="6"/>
        <v>3320</v>
      </c>
      <c r="G93" s="29">
        <f t="shared" si="7"/>
        <v>26560</v>
      </c>
    </row>
    <row r="94" s="20" customFormat="1" ht="20" customHeight="1" spans="1:7">
      <c r="A94" s="27" t="s">
        <v>189</v>
      </c>
      <c r="B94" s="30" t="s">
        <v>190</v>
      </c>
      <c r="C94" s="31">
        <v>7703</v>
      </c>
      <c r="D94" s="29">
        <f t="shared" si="4"/>
        <v>308120</v>
      </c>
      <c r="E94" s="29">
        <f t="shared" si="5"/>
        <v>231090</v>
      </c>
      <c r="F94" s="29">
        <f t="shared" si="6"/>
        <v>77030</v>
      </c>
      <c r="G94" s="29">
        <f t="shared" si="7"/>
        <v>616240</v>
      </c>
    </row>
    <row r="95" s="20" customFormat="1" ht="20" customHeight="1" spans="1:7">
      <c r="A95" s="27" t="s">
        <v>191</v>
      </c>
      <c r="B95" s="30" t="s">
        <v>192</v>
      </c>
      <c r="C95" s="31">
        <v>6</v>
      </c>
      <c r="D95" s="29">
        <f t="shared" si="4"/>
        <v>240</v>
      </c>
      <c r="E95" s="29">
        <f t="shared" si="5"/>
        <v>180</v>
      </c>
      <c r="F95" s="29">
        <f t="shared" si="6"/>
        <v>60</v>
      </c>
      <c r="G95" s="29">
        <f t="shared" si="7"/>
        <v>480</v>
      </c>
    </row>
    <row r="96" s="20" customFormat="1" ht="20" customHeight="1" spans="1:7">
      <c r="A96" s="27" t="s">
        <v>193</v>
      </c>
      <c r="B96" s="30" t="s">
        <v>194</v>
      </c>
      <c r="C96" s="31">
        <v>963</v>
      </c>
      <c r="D96" s="29">
        <f t="shared" si="4"/>
        <v>38520</v>
      </c>
      <c r="E96" s="29">
        <f t="shared" si="5"/>
        <v>28890</v>
      </c>
      <c r="F96" s="29">
        <f t="shared" si="6"/>
        <v>9630</v>
      </c>
      <c r="G96" s="29">
        <f t="shared" si="7"/>
        <v>77040</v>
      </c>
    </row>
    <row r="97" s="20" customFormat="1" ht="20" customHeight="1" spans="1:7">
      <c r="A97" s="27" t="s">
        <v>195</v>
      </c>
      <c r="B97" s="30" t="s">
        <v>196</v>
      </c>
      <c r="C97" s="31">
        <v>89</v>
      </c>
      <c r="D97" s="29">
        <f t="shared" si="4"/>
        <v>3560</v>
      </c>
      <c r="E97" s="29">
        <f t="shared" si="5"/>
        <v>2670</v>
      </c>
      <c r="F97" s="29">
        <f t="shared" si="6"/>
        <v>890</v>
      </c>
      <c r="G97" s="29">
        <f t="shared" si="7"/>
        <v>7120</v>
      </c>
    </row>
    <row r="98" s="20" customFormat="1" ht="20" customHeight="1" spans="1:7">
      <c r="A98" s="27" t="s">
        <v>197</v>
      </c>
      <c r="B98" s="30" t="s">
        <v>198</v>
      </c>
      <c r="C98" s="31">
        <v>989</v>
      </c>
      <c r="D98" s="29">
        <f t="shared" si="4"/>
        <v>39560</v>
      </c>
      <c r="E98" s="29">
        <f t="shared" si="5"/>
        <v>29670</v>
      </c>
      <c r="F98" s="29">
        <f t="shared" si="6"/>
        <v>9890</v>
      </c>
      <c r="G98" s="29">
        <f t="shared" si="7"/>
        <v>79120</v>
      </c>
    </row>
    <row r="99" s="20" customFormat="1" ht="20" customHeight="1" spans="1:7">
      <c r="A99" s="27" t="s">
        <v>199</v>
      </c>
      <c r="B99" s="30" t="s">
        <v>200</v>
      </c>
      <c r="C99" s="31">
        <v>117</v>
      </c>
      <c r="D99" s="29">
        <f t="shared" si="4"/>
        <v>4680</v>
      </c>
      <c r="E99" s="29">
        <f t="shared" si="5"/>
        <v>3510</v>
      </c>
      <c r="F99" s="29">
        <f t="shared" si="6"/>
        <v>1170</v>
      </c>
      <c r="G99" s="29">
        <f t="shared" si="7"/>
        <v>9360</v>
      </c>
    </row>
    <row r="100" s="20" customFormat="1" ht="20" customHeight="1" spans="1:7">
      <c r="A100" s="27" t="s">
        <v>201</v>
      </c>
      <c r="B100" s="30" t="s">
        <v>202</v>
      </c>
      <c r="C100" s="31">
        <v>650</v>
      </c>
      <c r="D100" s="29">
        <f t="shared" si="4"/>
        <v>26000</v>
      </c>
      <c r="E100" s="29">
        <f t="shared" si="5"/>
        <v>19500</v>
      </c>
      <c r="F100" s="29">
        <f t="shared" si="6"/>
        <v>6500</v>
      </c>
      <c r="G100" s="29">
        <f t="shared" si="7"/>
        <v>52000</v>
      </c>
    </row>
    <row r="101" s="20" customFormat="1" ht="20" customHeight="1" spans="1:7">
      <c r="A101" s="27" t="s">
        <v>203</v>
      </c>
      <c r="B101" s="30" t="s">
        <v>204</v>
      </c>
      <c r="C101" s="31">
        <v>2826</v>
      </c>
      <c r="D101" s="29">
        <f t="shared" si="4"/>
        <v>113040</v>
      </c>
      <c r="E101" s="29">
        <f t="shared" si="5"/>
        <v>84780</v>
      </c>
      <c r="F101" s="29">
        <f t="shared" si="6"/>
        <v>28260</v>
      </c>
      <c r="G101" s="29">
        <f t="shared" si="7"/>
        <v>226080</v>
      </c>
    </row>
    <row r="102" s="20" customFormat="1" ht="20" customHeight="1" spans="1:7">
      <c r="A102" s="27" t="s">
        <v>205</v>
      </c>
      <c r="B102" s="30" t="s">
        <v>206</v>
      </c>
      <c r="C102" s="31">
        <v>975</v>
      </c>
      <c r="D102" s="29">
        <f t="shared" si="4"/>
        <v>39000</v>
      </c>
      <c r="E102" s="29">
        <f t="shared" si="5"/>
        <v>29250</v>
      </c>
      <c r="F102" s="29">
        <f t="shared" si="6"/>
        <v>9750</v>
      </c>
      <c r="G102" s="29">
        <f t="shared" si="7"/>
        <v>78000</v>
      </c>
    </row>
    <row r="103" s="20" customFormat="1" ht="20" customHeight="1" spans="1:7">
      <c r="A103" s="27" t="s">
        <v>207</v>
      </c>
      <c r="B103" s="30" t="s">
        <v>208</v>
      </c>
      <c r="C103" s="31">
        <v>272</v>
      </c>
      <c r="D103" s="29">
        <f t="shared" si="4"/>
        <v>10880</v>
      </c>
      <c r="E103" s="29">
        <f t="shared" si="5"/>
        <v>8160</v>
      </c>
      <c r="F103" s="29">
        <f t="shared" si="6"/>
        <v>2720</v>
      </c>
      <c r="G103" s="29">
        <f t="shared" si="7"/>
        <v>21760</v>
      </c>
    </row>
    <row r="104" s="20" customFormat="1" ht="20" customHeight="1" spans="1:7">
      <c r="A104" s="27" t="s">
        <v>209</v>
      </c>
      <c r="B104" s="30" t="s">
        <v>210</v>
      </c>
      <c r="C104" s="31">
        <v>182</v>
      </c>
      <c r="D104" s="29">
        <f t="shared" si="4"/>
        <v>7280</v>
      </c>
      <c r="E104" s="29">
        <f t="shared" si="5"/>
        <v>5460</v>
      </c>
      <c r="F104" s="29">
        <f t="shared" si="6"/>
        <v>1820</v>
      </c>
      <c r="G104" s="29">
        <f t="shared" si="7"/>
        <v>14560</v>
      </c>
    </row>
    <row r="105" s="20" customFormat="1" ht="20" customHeight="1" spans="1:7">
      <c r="A105" s="27" t="s">
        <v>211</v>
      </c>
      <c r="B105" s="30" t="s">
        <v>212</v>
      </c>
      <c r="C105" s="31">
        <v>15</v>
      </c>
      <c r="D105" s="29">
        <f t="shared" si="4"/>
        <v>600</v>
      </c>
      <c r="E105" s="29">
        <f t="shared" si="5"/>
        <v>450</v>
      </c>
      <c r="F105" s="29">
        <f t="shared" si="6"/>
        <v>150</v>
      </c>
      <c r="G105" s="29">
        <f t="shared" si="7"/>
        <v>1200</v>
      </c>
    </row>
    <row r="106" s="20" customFormat="1" ht="20" customHeight="1" spans="1:7">
      <c r="A106" s="27" t="s">
        <v>213</v>
      </c>
      <c r="B106" s="30" t="s">
        <v>214</v>
      </c>
      <c r="C106" s="31">
        <v>47</v>
      </c>
      <c r="D106" s="29">
        <f t="shared" si="4"/>
        <v>1880</v>
      </c>
      <c r="E106" s="29">
        <f t="shared" si="5"/>
        <v>1410</v>
      </c>
      <c r="F106" s="29">
        <f t="shared" si="6"/>
        <v>470</v>
      </c>
      <c r="G106" s="29">
        <f t="shared" si="7"/>
        <v>3760</v>
      </c>
    </row>
    <row r="107" s="20" customFormat="1" ht="20" customHeight="1" spans="1:7">
      <c r="A107" s="27" t="s">
        <v>215</v>
      </c>
      <c r="B107" s="30" t="s">
        <v>216</v>
      </c>
      <c r="C107" s="31">
        <v>131</v>
      </c>
      <c r="D107" s="29">
        <f t="shared" si="4"/>
        <v>5240</v>
      </c>
      <c r="E107" s="29">
        <f t="shared" si="5"/>
        <v>3930</v>
      </c>
      <c r="F107" s="29">
        <f t="shared" si="6"/>
        <v>1310</v>
      </c>
      <c r="G107" s="29">
        <f t="shared" si="7"/>
        <v>10480</v>
      </c>
    </row>
    <row r="108" s="20" customFormat="1" ht="20" customHeight="1" spans="1:7">
      <c r="A108" s="27" t="s">
        <v>217</v>
      </c>
      <c r="B108" s="33" t="s">
        <v>218</v>
      </c>
      <c r="C108" s="34">
        <v>965</v>
      </c>
      <c r="D108" s="29">
        <f t="shared" si="4"/>
        <v>38600</v>
      </c>
      <c r="E108" s="29">
        <f t="shared" si="5"/>
        <v>28950</v>
      </c>
      <c r="F108" s="29">
        <f t="shared" si="6"/>
        <v>9650</v>
      </c>
      <c r="G108" s="29">
        <f t="shared" si="7"/>
        <v>77200</v>
      </c>
    </row>
    <row r="109" s="20" customFormat="1" ht="20" customHeight="1" spans="1:7">
      <c r="A109" s="27"/>
      <c r="B109" s="35" t="s">
        <v>219</v>
      </c>
      <c r="C109" s="34">
        <f t="shared" ref="C109:G109" si="8">SUM(C4:C108)</f>
        <v>23773</v>
      </c>
      <c r="D109" s="29">
        <f t="shared" si="8"/>
        <v>950920</v>
      </c>
      <c r="E109" s="29">
        <f t="shared" si="8"/>
        <v>713190</v>
      </c>
      <c r="F109" s="29">
        <f t="shared" si="8"/>
        <v>237730</v>
      </c>
      <c r="G109" s="29">
        <f t="shared" si="8"/>
        <v>1901840</v>
      </c>
    </row>
    <row r="110" s="20" customFormat="1" ht="21" customHeight="1" spans="1:7">
      <c r="A110" s="22"/>
      <c r="B110" s="42"/>
      <c r="C110" s="43"/>
      <c r="D110" s="44"/>
      <c r="E110" s="44"/>
      <c r="F110" s="44"/>
      <c r="G110" s="44"/>
    </row>
    <row r="111" s="20" customFormat="1" spans="1:7">
      <c r="A111" s="45"/>
      <c r="B111" s="46"/>
      <c r="C111" s="46"/>
      <c r="D111" s="46"/>
      <c r="E111" s="46"/>
      <c r="F111" s="46"/>
      <c r="G111" s="46"/>
    </row>
    <row r="112" s="20" customFormat="1" spans="1:7">
      <c r="A112" s="46"/>
      <c r="B112" s="46"/>
      <c r="C112" s="46"/>
      <c r="D112" s="46"/>
      <c r="E112" s="46"/>
      <c r="F112" s="46"/>
      <c r="G112" s="46"/>
    </row>
    <row r="113" s="20" customFormat="1" ht="18.75" spans="1:7">
      <c r="A113" s="47"/>
      <c r="B113" s="47"/>
      <c r="C113" s="47"/>
      <c r="D113" s="47"/>
      <c r="E113" s="47"/>
      <c r="F113" s="47"/>
      <c r="G113" s="47"/>
    </row>
  </sheetData>
  <mergeCells count="4">
    <mergeCell ref="A1:G1"/>
    <mergeCell ref="A2:G2"/>
    <mergeCell ref="A113:G113"/>
    <mergeCell ref="A111:G112"/>
  </mergeCells>
  <printOptions horizontalCentered="1"/>
  <pageMargins left="0.118055555555556" right="0.0777777777777778" top="0.393055555555556" bottom="0.235416666666667" header="0.707638888888889" footer="0.5"/>
  <pageSetup paperSize="9" scale="91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16"/>
  <sheetViews>
    <sheetView workbookViewId="0">
      <selection activeCell="K1" sqref="K$1:K$1048576"/>
    </sheetView>
  </sheetViews>
  <sheetFormatPr defaultColWidth="9.64166666666667" defaultRowHeight="14.25"/>
  <cols>
    <col min="1" max="1" width="7.875" style="1" customWidth="1"/>
    <col min="2" max="2" width="11.375" style="1" customWidth="1"/>
    <col min="3" max="3" width="8.625" style="1" customWidth="1"/>
    <col min="4" max="4" width="8.5" style="1" customWidth="1"/>
    <col min="5" max="5" width="8.375" style="1" customWidth="1"/>
    <col min="6" max="6" width="9.25" style="1" customWidth="1"/>
    <col min="7" max="7" width="9.5" style="1" customWidth="1"/>
    <col min="8" max="8" width="12.5" style="1" customWidth="1"/>
    <col min="9" max="9" width="9.125" style="1" customWidth="1"/>
    <col min="10" max="10" width="7.625" style="1" customWidth="1"/>
    <col min="11" max="253" width="9" style="1"/>
    <col min="254" max="16382" width="9" style="2"/>
  </cols>
  <sheetData>
    <row r="1" ht="16" customHeight="1" spans="1:1">
      <c r="A1" s="1" t="s">
        <v>220</v>
      </c>
    </row>
    <row r="2" ht="24" customHeight="1" spans="1:10">
      <c r="A2" s="3" t="s">
        <v>221</v>
      </c>
      <c r="B2" s="3"/>
      <c r="C2" s="3"/>
      <c r="D2" s="3"/>
      <c r="E2" s="3"/>
      <c r="F2" s="3"/>
      <c r="G2" s="3"/>
      <c r="H2" s="3"/>
      <c r="I2" s="3"/>
      <c r="J2" s="3"/>
    </row>
    <row r="3" ht="81" customHeight="1" spans="1:24">
      <c r="A3" s="4"/>
      <c r="B3" s="4"/>
      <c r="C3" s="4" t="s">
        <v>222</v>
      </c>
      <c r="D3" s="5" t="s">
        <v>223</v>
      </c>
      <c r="E3" s="5" t="s">
        <v>224</v>
      </c>
      <c r="F3" s="5" t="s">
        <v>225</v>
      </c>
      <c r="G3" s="5" t="s">
        <v>226</v>
      </c>
      <c r="H3" s="5" t="s">
        <v>227</v>
      </c>
      <c r="I3" s="7" t="s">
        <v>228</v>
      </c>
      <c r="J3" s="7" t="s">
        <v>229</v>
      </c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</row>
    <row r="4" ht="30" customHeight="1" spans="1:24">
      <c r="A4" s="6" t="s">
        <v>230</v>
      </c>
      <c r="B4" s="7" t="s">
        <v>231</v>
      </c>
      <c r="C4" s="1">
        <v>1552.44</v>
      </c>
      <c r="D4" s="8">
        <f>C5*800</f>
        <v>13600</v>
      </c>
      <c r="E4" s="8">
        <f>C5*80</f>
        <v>1360</v>
      </c>
      <c r="F4" s="8">
        <f t="shared" ref="F4:F7" si="0">D4+E4</f>
        <v>14960</v>
      </c>
      <c r="G4" s="8">
        <f t="shared" ref="G4:G7" si="1">F4*0.7</f>
        <v>10472</v>
      </c>
      <c r="H4" s="8">
        <f t="shared" ref="H4:H7" si="2">F4*0.3</f>
        <v>4488</v>
      </c>
      <c r="I4" s="8">
        <f>F4+F6</f>
        <v>15840</v>
      </c>
      <c r="J4" s="6" t="s">
        <v>230</v>
      </c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</row>
    <row r="5" ht="28" customHeight="1" spans="1:24">
      <c r="A5" s="9"/>
      <c r="B5" s="4" t="s">
        <v>232</v>
      </c>
      <c r="C5" s="4">
        <v>17</v>
      </c>
      <c r="D5" s="10"/>
      <c r="E5" s="10"/>
      <c r="F5" s="10"/>
      <c r="G5" s="10"/>
      <c r="H5" s="10"/>
      <c r="I5" s="19"/>
      <c r="J5" s="9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</row>
    <row r="6" ht="30" customHeight="1" spans="1:24">
      <c r="A6" s="11"/>
      <c r="B6" s="4" t="s">
        <v>233</v>
      </c>
      <c r="C6" s="4">
        <v>1</v>
      </c>
      <c r="D6" s="4">
        <f>C6*800</f>
        <v>800</v>
      </c>
      <c r="E6" s="4">
        <v>80</v>
      </c>
      <c r="F6" s="4">
        <f t="shared" si="0"/>
        <v>880</v>
      </c>
      <c r="G6" s="4">
        <f t="shared" si="1"/>
        <v>616</v>
      </c>
      <c r="H6" s="4">
        <f t="shared" si="2"/>
        <v>264</v>
      </c>
      <c r="I6" s="10"/>
      <c r="J6" s="11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</row>
    <row r="7" ht="35" customHeight="1" spans="1:24">
      <c r="A7" s="6" t="s">
        <v>234</v>
      </c>
      <c r="B7" s="7" t="s">
        <v>231</v>
      </c>
      <c r="C7" s="4">
        <v>7681.6</v>
      </c>
      <c r="D7" s="8">
        <f>C8*800</f>
        <v>68000</v>
      </c>
      <c r="E7" s="8">
        <f>C8*80</f>
        <v>6800</v>
      </c>
      <c r="F7" s="8">
        <f t="shared" si="0"/>
        <v>74800</v>
      </c>
      <c r="G7" s="8">
        <f t="shared" si="1"/>
        <v>52360</v>
      </c>
      <c r="H7" s="8">
        <f t="shared" si="2"/>
        <v>22440</v>
      </c>
      <c r="I7" s="8">
        <f>F7+F9+F10</f>
        <v>84560</v>
      </c>
      <c r="J7" s="6" t="s">
        <v>234</v>
      </c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</row>
    <row r="8" ht="21" customHeight="1" spans="1:24">
      <c r="A8" s="9"/>
      <c r="B8" s="4" t="s">
        <v>232</v>
      </c>
      <c r="C8" s="4">
        <v>85</v>
      </c>
      <c r="D8" s="10"/>
      <c r="E8" s="10"/>
      <c r="F8" s="10"/>
      <c r="G8" s="10"/>
      <c r="H8" s="10"/>
      <c r="I8" s="19"/>
      <c r="J8" s="9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</row>
    <row r="9" ht="29" customHeight="1" spans="1:24">
      <c r="A9" s="9"/>
      <c r="B9" s="7" t="s">
        <v>235</v>
      </c>
      <c r="C9" s="4">
        <v>1</v>
      </c>
      <c r="D9" s="10">
        <v>0</v>
      </c>
      <c r="E9" s="10">
        <v>80</v>
      </c>
      <c r="F9" s="10">
        <v>80</v>
      </c>
      <c r="G9" s="10">
        <v>56</v>
      </c>
      <c r="H9" s="10">
        <v>24</v>
      </c>
      <c r="I9" s="19"/>
      <c r="J9" s="9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ht="24" customHeight="1" spans="1:24">
      <c r="A10" s="11"/>
      <c r="B10" s="4" t="s">
        <v>233</v>
      </c>
      <c r="C10" s="4">
        <v>11</v>
      </c>
      <c r="D10" s="4">
        <f>C10*800</f>
        <v>8800</v>
      </c>
      <c r="E10" s="4">
        <v>880</v>
      </c>
      <c r="F10" s="4">
        <f t="shared" ref="F10:F13" si="3">D10+E10</f>
        <v>9680</v>
      </c>
      <c r="G10" s="4">
        <f t="shared" ref="G10:G13" si="4">F10*0.7</f>
        <v>6776</v>
      </c>
      <c r="H10" s="4">
        <f t="shared" ref="H10:H13" si="5">F10*0.3</f>
        <v>2904</v>
      </c>
      <c r="I10" s="10"/>
      <c r="J10" s="11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ht="29" customHeight="1" spans="1:24">
      <c r="A11" s="7" t="s">
        <v>236</v>
      </c>
      <c r="B11" s="7" t="s">
        <v>231</v>
      </c>
      <c r="C11" s="1">
        <v>2941.3</v>
      </c>
      <c r="D11" s="8">
        <f>C12*800</f>
        <v>24800</v>
      </c>
      <c r="E11" s="8">
        <f>C12*80</f>
        <v>2480</v>
      </c>
      <c r="F11" s="8">
        <f t="shared" si="3"/>
        <v>27280</v>
      </c>
      <c r="G11" s="8">
        <f t="shared" si="4"/>
        <v>19096</v>
      </c>
      <c r="H11" s="8">
        <f t="shared" si="5"/>
        <v>8184</v>
      </c>
      <c r="I11" s="8">
        <f>F11+F13</f>
        <v>27280</v>
      </c>
      <c r="J11" s="7" t="s">
        <v>236</v>
      </c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ht="22" customHeight="1" spans="1:24">
      <c r="A12" s="7"/>
      <c r="B12" s="4" t="s">
        <v>232</v>
      </c>
      <c r="C12" s="4">
        <v>31</v>
      </c>
      <c r="D12" s="10"/>
      <c r="E12" s="10"/>
      <c r="F12" s="10"/>
      <c r="G12" s="10"/>
      <c r="H12" s="10"/>
      <c r="I12" s="19"/>
      <c r="J12" s="7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ht="24" customHeight="1" spans="1:24">
      <c r="A13" s="7"/>
      <c r="B13" s="4" t="s">
        <v>233</v>
      </c>
      <c r="C13" s="4">
        <v>0</v>
      </c>
      <c r="D13" s="4">
        <f>C13*800</f>
        <v>0</v>
      </c>
      <c r="E13" s="4">
        <v>0</v>
      </c>
      <c r="F13" s="4">
        <f t="shared" si="3"/>
        <v>0</v>
      </c>
      <c r="G13" s="4">
        <f t="shared" si="4"/>
        <v>0</v>
      </c>
      <c r="H13" s="4">
        <f t="shared" si="5"/>
        <v>0</v>
      </c>
      <c r="I13" s="10"/>
      <c r="J13" s="7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ht="23" customHeight="1" spans="1:24">
      <c r="A14" s="12" t="s">
        <v>219</v>
      </c>
      <c r="B14" s="13"/>
      <c r="C14" s="14"/>
      <c r="D14" s="4">
        <f t="shared" ref="D14:F14" si="6">D11+D13+D7+D10+D4+D6</f>
        <v>116000</v>
      </c>
      <c r="E14" s="4">
        <f t="shared" si="6"/>
        <v>11600</v>
      </c>
      <c r="F14" s="4">
        <f t="shared" si="6"/>
        <v>127600</v>
      </c>
      <c r="G14" s="15">
        <f>SUM(G1:G13)</f>
        <v>89376</v>
      </c>
      <c r="H14" s="4">
        <f>H11+H13+H7+H10+H4+H6</f>
        <v>38280</v>
      </c>
      <c r="I14" s="15">
        <f>SUM(I1:I13)</f>
        <v>127680</v>
      </c>
      <c r="J14" s="7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ht="23" customHeight="1" spans="1:24">
      <c r="A15" s="16"/>
      <c r="B15" s="16"/>
      <c r="C15" s="16"/>
      <c r="G15" s="17"/>
      <c r="I15" s="17"/>
      <c r="J15" s="16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1:10">
      <c r="A16" s="18"/>
      <c r="B16" s="18"/>
      <c r="C16" s="18"/>
      <c r="D16" s="18"/>
      <c r="E16" s="18"/>
      <c r="F16" s="18"/>
      <c r="G16" s="18"/>
      <c r="H16" s="18"/>
      <c r="I16" s="18"/>
      <c r="J16" s="18"/>
    </row>
  </sheetData>
  <mergeCells count="28">
    <mergeCell ref="A2:J2"/>
    <mergeCell ref="A3:B3"/>
    <mergeCell ref="A14:C14"/>
    <mergeCell ref="A16:J16"/>
    <mergeCell ref="A4:A6"/>
    <mergeCell ref="A7:A10"/>
    <mergeCell ref="A11:A13"/>
    <mergeCell ref="D4:D5"/>
    <mergeCell ref="D7:D8"/>
    <mergeCell ref="D11:D12"/>
    <mergeCell ref="E4:E5"/>
    <mergeCell ref="E7:E8"/>
    <mergeCell ref="E11:E12"/>
    <mergeCell ref="F4:F5"/>
    <mergeCell ref="F7:F8"/>
    <mergeCell ref="F11:F12"/>
    <mergeCell ref="G4:G5"/>
    <mergeCell ref="G7:G8"/>
    <mergeCell ref="G11:G12"/>
    <mergeCell ref="H4:H5"/>
    <mergeCell ref="H7:H8"/>
    <mergeCell ref="H11:H12"/>
    <mergeCell ref="I4:I6"/>
    <mergeCell ref="I7:I10"/>
    <mergeCell ref="I11:I13"/>
    <mergeCell ref="J4:J6"/>
    <mergeCell ref="J7:J10"/>
    <mergeCell ref="J11:J13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养殖环节</vt:lpstr>
      <vt:lpstr>屠宰环节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lfk</cp:lastModifiedBy>
  <dcterms:created xsi:type="dcterms:W3CDTF">2024-03-12T01:59:00Z</dcterms:created>
  <dcterms:modified xsi:type="dcterms:W3CDTF">2024-03-15T01:36:27Z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57568D9BA89E423DA6293CC0FFF823EF_13</vt:lpwstr>
  </property>
  <property fmtid="{D5CDD505-2E9C-101B-9397-08002B2CF9AE}" pid="3" name="KSOProductBuildVer">
    <vt:lpwstr>2052-12.1.0.16388</vt:lpwstr>
  </property>
</Properties>
</file>